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REA\MDC\Homepage IV Wallis KMT Dokumente\Präsenzkontrolle IM\"/>
    </mc:Choice>
  </mc:AlternateContent>
  <bookViews>
    <workbookView xWindow="600" yWindow="150" windowWidth="16515" windowHeight="10545" firstSheet="7" activeTab="7"/>
  </bookViews>
  <sheets>
    <sheet name="Janvier 2023 (2)" sheetId="40" r:id="rId1"/>
    <sheet name="Septembre 2022" sheetId="22" r:id="rId2"/>
    <sheet name="Octobre 2022" sheetId="23" r:id="rId3"/>
    <sheet name="Novembre 2022" sheetId="25" r:id="rId4"/>
    <sheet name="Décembre 2022" sheetId="27" r:id="rId5"/>
    <sheet name="Janvier 2023" sheetId="28" r:id="rId6"/>
    <sheet name="Février 2023" sheetId="41" r:id="rId7"/>
    <sheet name="Mars 2023" sheetId="42" r:id="rId8"/>
    <sheet name="Avril 2023" sheetId="43" r:id="rId9"/>
    <sheet name="May 2023" sheetId="44" r:id="rId10"/>
    <sheet name="Juin 2023" sheetId="45" r:id="rId11"/>
    <sheet name="Juillet 2023" sheetId="46" r:id="rId12"/>
    <sheet name="Août 2023" sheetId="47" r:id="rId13"/>
    <sheet name="Septembre 2023" sheetId="48" r:id="rId14"/>
    <sheet name="Octobre 2023" sheetId="49" r:id="rId15"/>
    <sheet name="Novembre 2023" sheetId="50" r:id="rId16"/>
    <sheet name="Décembre 2023" sheetId="51" r:id="rId17"/>
  </sheets>
  <definedNames>
    <definedName name="_xlnm.Print_Area" localSheetId="12">'Août 2023'!$A$1:$AU$78</definedName>
    <definedName name="_xlnm.Print_Area" localSheetId="8">'Avril 2023'!$A$1:$AU$77</definedName>
    <definedName name="_xlnm.Print_Area" localSheetId="4">'Décembre 2022'!$A$1:$AU$78</definedName>
    <definedName name="_xlnm.Print_Area" localSheetId="16">'Décembre 2023'!$A$1:$AU$78</definedName>
    <definedName name="_xlnm.Print_Area" localSheetId="6">'Février 2023'!$A$1:$AU$75</definedName>
    <definedName name="_xlnm.Print_Area" localSheetId="5">'Janvier 2023'!$A$1:$AU$78</definedName>
    <definedName name="_xlnm.Print_Area" localSheetId="0">'Janvier 2023 (2)'!$A$1:$AU$78</definedName>
    <definedName name="_xlnm.Print_Area" localSheetId="11">'Juillet 2023'!$A$1:$AU$78</definedName>
    <definedName name="_xlnm.Print_Area" localSheetId="10">'Juin 2023'!$A$1:$AU$77</definedName>
    <definedName name="_xlnm.Print_Area" localSheetId="7">'Mars 2023'!$A$1:$AU$78</definedName>
    <definedName name="_xlnm.Print_Area" localSheetId="9">'May 2023'!$A$1:$AU$78</definedName>
    <definedName name="_xlnm.Print_Area" localSheetId="3">'Novembre 2022'!$A$1:$AU$78</definedName>
    <definedName name="_xlnm.Print_Area" localSheetId="15">'Novembre 2023'!$A$1:$AU$77</definedName>
    <definedName name="_xlnm.Print_Area" localSheetId="2">'Octobre 2022'!$A$1:$AU$78</definedName>
    <definedName name="_xlnm.Print_Area" localSheetId="14">'Octobre 2023'!$A$1:$AU$78</definedName>
    <definedName name="_xlnm.Print_Area" localSheetId="1">'Septembre 2022'!$A$1:$AU$51</definedName>
    <definedName name="_xlnm.Print_Area" localSheetId="13">'Septembre 2023'!$A$1:$AU$77</definedName>
  </definedNames>
  <calcPr calcId="162913"/>
</workbook>
</file>

<file path=xl/calcChain.xml><?xml version="1.0" encoding="utf-8"?>
<calcChain xmlns="http://schemas.openxmlformats.org/spreadsheetml/2006/main">
  <c r="AR32" i="51" l="1"/>
  <c r="AT32" i="51" s="1"/>
  <c r="AR31" i="51"/>
  <c r="AT31" i="51" s="1"/>
  <c r="AR25" i="51"/>
  <c r="AT25" i="51" s="1"/>
  <c r="AR24" i="51"/>
  <c r="AT24" i="51" s="1"/>
  <c r="AR18" i="51"/>
  <c r="AT18" i="51" s="1"/>
  <c r="AR17" i="51"/>
  <c r="AT17" i="51" s="1"/>
  <c r="AR11" i="51"/>
  <c r="AT11" i="51" s="1"/>
  <c r="AR10" i="51"/>
  <c r="AT10" i="51" s="1"/>
  <c r="AR4" i="51"/>
  <c r="AT4" i="51" s="1"/>
  <c r="AR32" i="50"/>
  <c r="AT32" i="50" s="1"/>
  <c r="AR31" i="50"/>
  <c r="AT31" i="50" s="1"/>
  <c r="AR25" i="50"/>
  <c r="AT25" i="50" s="1"/>
  <c r="AR24" i="50"/>
  <c r="AT24" i="50" s="1"/>
  <c r="AR18" i="50"/>
  <c r="AT18" i="50" s="1"/>
  <c r="AR17" i="50"/>
  <c r="AT17" i="50" s="1"/>
  <c r="AR11" i="50"/>
  <c r="AT11" i="50" s="1"/>
  <c r="AR10" i="50"/>
  <c r="AT10" i="50" s="1"/>
  <c r="AR6" i="50"/>
  <c r="AT6" i="50" s="1"/>
  <c r="AR5" i="50"/>
  <c r="AT5" i="50" s="1"/>
  <c r="AR4" i="50"/>
  <c r="AT4" i="50" s="1"/>
  <c r="AR6" i="49"/>
  <c r="AT6" i="49" s="1"/>
  <c r="AR5" i="49"/>
  <c r="AT5" i="49" s="1"/>
  <c r="AR32" i="48"/>
  <c r="AT32" i="48" s="1"/>
  <c r="AR31" i="48"/>
  <c r="AT31" i="48" s="1"/>
  <c r="AT25" i="48"/>
  <c r="AR25" i="48"/>
  <c r="AR24" i="48"/>
  <c r="AT24" i="48" s="1"/>
  <c r="AR18" i="48"/>
  <c r="AT18" i="48" s="1"/>
  <c r="AR17" i="48"/>
  <c r="AT17" i="48" s="1"/>
  <c r="AR11" i="48"/>
  <c r="AT11" i="48" s="1"/>
  <c r="AR10" i="48"/>
  <c r="AT10" i="48" s="1"/>
  <c r="AR4" i="48"/>
  <c r="AT4" i="48" s="1"/>
  <c r="AR32" i="47"/>
  <c r="AT32" i="47" s="1"/>
  <c r="AR31" i="47"/>
  <c r="AT31" i="47" s="1"/>
  <c r="AR25" i="47"/>
  <c r="AT25" i="47" s="1"/>
  <c r="AR24" i="47"/>
  <c r="AT24" i="47" s="1"/>
  <c r="AR18" i="47"/>
  <c r="AT18" i="47" s="1"/>
  <c r="AR17" i="47"/>
  <c r="AT17" i="47" s="1"/>
  <c r="AR19" i="47"/>
  <c r="AR11" i="47"/>
  <c r="AT11" i="47" s="1"/>
  <c r="AR10" i="47"/>
  <c r="AT10" i="47" s="1"/>
  <c r="AR6" i="47"/>
  <c r="AT6" i="47" s="1"/>
  <c r="AT5" i="47"/>
  <c r="AR5" i="47"/>
  <c r="AR4" i="47"/>
  <c r="AT4" i="47" s="1"/>
  <c r="AR31" i="46"/>
  <c r="AT31" i="46" s="1"/>
  <c r="AR24" i="46"/>
  <c r="AT24" i="46" s="1"/>
  <c r="AR17" i="46"/>
  <c r="AT17" i="46" s="1"/>
  <c r="AR10" i="46"/>
  <c r="AT10" i="46" s="1"/>
  <c r="AR6" i="46"/>
  <c r="AT6" i="46" s="1"/>
  <c r="AR32" i="45"/>
  <c r="AT32" i="45" s="1"/>
  <c r="AR31" i="45"/>
  <c r="AT31" i="45" s="1"/>
  <c r="AR25" i="45"/>
  <c r="AT25" i="45" s="1"/>
  <c r="AR24" i="45"/>
  <c r="AT24" i="45" s="1"/>
  <c r="AR18" i="45"/>
  <c r="AT18" i="45" s="1"/>
  <c r="AR17" i="45"/>
  <c r="AT17" i="45" s="1"/>
  <c r="AR5" i="45"/>
  <c r="AT5" i="45" s="1"/>
  <c r="AR4" i="45"/>
  <c r="AT4" i="45" s="1"/>
  <c r="AR11" i="45"/>
  <c r="AT11" i="45" s="1"/>
  <c r="AR10" i="45"/>
  <c r="AT10" i="45" s="1"/>
  <c r="AR25" i="44"/>
  <c r="AT25" i="44" s="1"/>
  <c r="AR32" i="44"/>
  <c r="AT32" i="44" s="1"/>
  <c r="AR18" i="44"/>
  <c r="AT18" i="44" s="1"/>
  <c r="AR11" i="44"/>
  <c r="AT11" i="44" s="1"/>
  <c r="AR6" i="44"/>
  <c r="AT6" i="44" s="1"/>
  <c r="AR5" i="44"/>
  <c r="AT5" i="44" s="1"/>
  <c r="AR4" i="44"/>
  <c r="AT4" i="44" s="1"/>
  <c r="AR31" i="43" l="1"/>
  <c r="AT31" i="43" s="1"/>
  <c r="AR24" i="43"/>
  <c r="AT24" i="43" s="1"/>
  <c r="AR17" i="43"/>
  <c r="AT17" i="43" s="1"/>
  <c r="AR10" i="43"/>
  <c r="AT10" i="43" s="1"/>
  <c r="AR6" i="43"/>
  <c r="AT6" i="43" s="1"/>
  <c r="AR32" i="42"/>
  <c r="AT32" i="42" s="1"/>
  <c r="AR31" i="42"/>
  <c r="AT31" i="42" s="1"/>
  <c r="AR25" i="42"/>
  <c r="AT25" i="42" s="1"/>
  <c r="AR24" i="42"/>
  <c r="AT24" i="42" s="1"/>
  <c r="AR18" i="42"/>
  <c r="AT18" i="42" s="1"/>
  <c r="AR17" i="42"/>
  <c r="AT17" i="42" s="1"/>
  <c r="AR11" i="42"/>
  <c r="AT11" i="42" s="1"/>
  <c r="AR10" i="42"/>
  <c r="AT10" i="42" s="1"/>
  <c r="AR6" i="42"/>
  <c r="AT6" i="42" s="1"/>
  <c r="AR5" i="42"/>
  <c r="AT5" i="42" s="1"/>
  <c r="AR4" i="42"/>
  <c r="AT4" i="42" s="1"/>
  <c r="AR4" i="41"/>
  <c r="AT4" i="41" s="1"/>
  <c r="AR30" i="41"/>
  <c r="AT30" i="41" s="1"/>
  <c r="AR23" i="41"/>
  <c r="AT23" i="41" s="1"/>
  <c r="AR16" i="41"/>
  <c r="AT16" i="41" s="1"/>
  <c r="AR9" i="41"/>
  <c r="AT9" i="41" s="1"/>
  <c r="AR6" i="41"/>
  <c r="AT6" i="41" s="1"/>
  <c r="AR5" i="41"/>
  <c r="AT5" i="41" s="1"/>
  <c r="P40" i="51"/>
  <c r="AS35" i="51"/>
  <c r="AR30" i="51"/>
  <c r="AT30" i="51" s="1"/>
  <c r="AT29" i="51"/>
  <c r="AR29" i="51"/>
  <c r="AR28" i="51"/>
  <c r="AT28" i="51" s="1"/>
  <c r="AT23" i="51"/>
  <c r="AR23" i="51"/>
  <c r="AR22" i="51"/>
  <c r="AT22" i="51" s="1"/>
  <c r="AT21" i="51"/>
  <c r="AR21" i="51"/>
  <c r="AR16" i="51"/>
  <c r="AT16" i="51" s="1"/>
  <c r="AT15" i="51"/>
  <c r="AR15" i="51"/>
  <c r="AR14" i="51"/>
  <c r="AT14" i="51" s="1"/>
  <c r="AT9" i="51"/>
  <c r="AR9" i="51"/>
  <c r="AR8" i="51"/>
  <c r="AT8" i="51" s="1"/>
  <c r="AT7" i="51"/>
  <c r="AR7" i="51"/>
  <c r="AR35" i="51" s="1"/>
  <c r="P39" i="50"/>
  <c r="AS34" i="50"/>
  <c r="AR33" i="50"/>
  <c r="AT33" i="50" s="1"/>
  <c r="AR30" i="50"/>
  <c r="AT30" i="50" s="1"/>
  <c r="AR27" i="50"/>
  <c r="AT27" i="50" s="1"/>
  <c r="AR26" i="50"/>
  <c r="AT26" i="50" s="1"/>
  <c r="AR23" i="50"/>
  <c r="AT23" i="50" s="1"/>
  <c r="AR20" i="50"/>
  <c r="AT20" i="50" s="1"/>
  <c r="AT19" i="50"/>
  <c r="AR19" i="50"/>
  <c r="AR16" i="50"/>
  <c r="AT16" i="50" s="1"/>
  <c r="AR13" i="50"/>
  <c r="AT13" i="50" s="1"/>
  <c r="AR12" i="50"/>
  <c r="AT12" i="50" s="1"/>
  <c r="AR9" i="50"/>
  <c r="AT9" i="50" s="1"/>
  <c r="P40" i="49"/>
  <c r="AS35" i="49"/>
  <c r="AR34" i="49"/>
  <c r="AT34" i="49" s="1"/>
  <c r="AT33" i="49"/>
  <c r="AR33" i="49"/>
  <c r="AR30" i="49"/>
  <c r="AT30" i="49" s="1"/>
  <c r="AT29" i="49"/>
  <c r="AR29" i="49"/>
  <c r="AR28" i="49"/>
  <c r="AT28" i="49" s="1"/>
  <c r="AT27" i="49"/>
  <c r="AR27" i="49"/>
  <c r="AR26" i="49"/>
  <c r="AT26" i="49" s="1"/>
  <c r="AT23" i="49"/>
  <c r="AR23" i="49"/>
  <c r="AR22" i="49"/>
  <c r="AT22" i="49" s="1"/>
  <c r="AT21" i="49"/>
  <c r="AR21" i="49"/>
  <c r="AR20" i="49"/>
  <c r="AT20" i="49" s="1"/>
  <c r="AT19" i="49"/>
  <c r="AR19" i="49"/>
  <c r="AR16" i="49"/>
  <c r="AT16" i="49" s="1"/>
  <c r="AT15" i="49"/>
  <c r="AR15" i="49"/>
  <c r="AR14" i="49"/>
  <c r="AT14" i="49" s="1"/>
  <c r="AT13" i="49"/>
  <c r="AR13" i="49"/>
  <c r="AR12" i="49"/>
  <c r="AT12" i="49" s="1"/>
  <c r="AT9" i="49"/>
  <c r="AR9" i="49"/>
  <c r="AR8" i="49"/>
  <c r="AT8" i="49" s="1"/>
  <c r="AT7" i="49"/>
  <c r="AR7" i="49"/>
  <c r="AR35" i="49" s="1"/>
  <c r="P39" i="48"/>
  <c r="AS34" i="48"/>
  <c r="AR30" i="48"/>
  <c r="AT30" i="48" s="1"/>
  <c r="AR29" i="48"/>
  <c r="AT29" i="48" s="1"/>
  <c r="AR28" i="48"/>
  <c r="AT28" i="48" s="1"/>
  <c r="AR23" i="48"/>
  <c r="AT23" i="48" s="1"/>
  <c r="AR22" i="48"/>
  <c r="AT22" i="48" s="1"/>
  <c r="AT21" i="48"/>
  <c r="AR21" i="48"/>
  <c r="AR16" i="48"/>
  <c r="AT16" i="48" s="1"/>
  <c r="AT15" i="48"/>
  <c r="AR15" i="48"/>
  <c r="AR14" i="48"/>
  <c r="AT14" i="48" s="1"/>
  <c r="AT9" i="48"/>
  <c r="AR9" i="48"/>
  <c r="AR8" i="48"/>
  <c r="AT8" i="48" s="1"/>
  <c r="AR7" i="48"/>
  <c r="P40" i="47"/>
  <c r="AS35" i="47"/>
  <c r="AR34" i="47"/>
  <c r="AT34" i="47" s="1"/>
  <c r="AT33" i="47"/>
  <c r="AR33" i="47"/>
  <c r="AR28" i="47"/>
  <c r="AT28" i="47" s="1"/>
  <c r="AT27" i="47"/>
  <c r="AR27" i="47"/>
  <c r="AR26" i="47"/>
  <c r="AT26" i="47" s="1"/>
  <c r="AT21" i="47"/>
  <c r="AR21" i="47"/>
  <c r="AR20" i="47"/>
  <c r="AT20" i="47" s="1"/>
  <c r="AT19" i="47"/>
  <c r="AR14" i="47"/>
  <c r="AT14" i="47" s="1"/>
  <c r="AR13" i="47"/>
  <c r="AT13" i="47" s="1"/>
  <c r="AR12" i="47"/>
  <c r="AT12" i="47" s="1"/>
  <c r="AR7" i="47"/>
  <c r="AR35" i="47" s="1"/>
  <c r="P40" i="46"/>
  <c r="AS35" i="46"/>
  <c r="AR34" i="46"/>
  <c r="AT34" i="46" s="1"/>
  <c r="AR30" i="46"/>
  <c r="AT30" i="46" s="1"/>
  <c r="AT29" i="46"/>
  <c r="AR29" i="46"/>
  <c r="AR28" i="46"/>
  <c r="AT28" i="46" s="1"/>
  <c r="AT27" i="46"/>
  <c r="AR27" i="46"/>
  <c r="AT23" i="46"/>
  <c r="AR23" i="46"/>
  <c r="AR22" i="46"/>
  <c r="AT22" i="46" s="1"/>
  <c r="AT21" i="46"/>
  <c r="AR21" i="46"/>
  <c r="AR20" i="46"/>
  <c r="AT20" i="46" s="1"/>
  <c r="AR16" i="46"/>
  <c r="AT16" i="46" s="1"/>
  <c r="AR15" i="46"/>
  <c r="AT15" i="46" s="1"/>
  <c r="AR14" i="46"/>
  <c r="AT14" i="46" s="1"/>
  <c r="AR13" i="46"/>
  <c r="AT13" i="46" s="1"/>
  <c r="AR9" i="46"/>
  <c r="AT9" i="46" s="1"/>
  <c r="AR8" i="46"/>
  <c r="AT8" i="46" s="1"/>
  <c r="AR7" i="46"/>
  <c r="AR35" i="46" s="1"/>
  <c r="P39" i="45"/>
  <c r="AS34" i="45"/>
  <c r="AR33" i="45"/>
  <c r="AT33" i="45" s="1"/>
  <c r="AR30" i="45"/>
  <c r="AT30" i="45" s="1"/>
  <c r="AR29" i="45"/>
  <c r="AT29" i="45" s="1"/>
  <c r="AR26" i="45"/>
  <c r="AT26" i="45" s="1"/>
  <c r="AR23" i="45"/>
  <c r="AT23" i="45" s="1"/>
  <c r="AR22" i="45"/>
  <c r="AT22" i="45" s="1"/>
  <c r="AR19" i="45"/>
  <c r="AT19" i="45" s="1"/>
  <c r="AR16" i="45"/>
  <c r="AT16" i="45" s="1"/>
  <c r="AT15" i="45"/>
  <c r="AR15" i="45"/>
  <c r="AR12" i="45"/>
  <c r="AT12" i="45" s="1"/>
  <c r="AT9" i="45"/>
  <c r="AR9" i="45"/>
  <c r="AR8" i="45"/>
  <c r="AT8" i="45" s="1"/>
  <c r="P40" i="44"/>
  <c r="AS35" i="44"/>
  <c r="AR34" i="44"/>
  <c r="AT34" i="44" s="1"/>
  <c r="AT33" i="44"/>
  <c r="AR33" i="44"/>
  <c r="AT29" i="44"/>
  <c r="AR29" i="44"/>
  <c r="AR28" i="44"/>
  <c r="AT28" i="44" s="1"/>
  <c r="AT27" i="44"/>
  <c r="AR27" i="44"/>
  <c r="AR26" i="44"/>
  <c r="AT26" i="44" s="1"/>
  <c r="AR22" i="44"/>
  <c r="AT22" i="44" s="1"/>
  <c r="AT21" i="44"/>
  <c r="AR21" i="44"/>
  <c r="AR20" i="44"/>
  <c r="AT20" i="44" s="1"/>
  <c r="AT19" i="44"/>
  <c r="AR19" i="44"/>
  <c r="AT15" i="44"/>
  <c r="AR15" i="44"/>
  <c r="AR14" i="44"/>
  <c r="AT14" i="44" s="1"/>
  <c r="AT13" i="44"/>
  <c r="AR13" i="44"/>
  <c r="AR12" i="44"/>
  <c r="AT12" i="44" s="1"/>
  <c r="AR8" i="44"/>
  <c r="AT8" i="44" s="1"/>
  <c r="AR7" i="44"/>
  <c r="AR35" i="44" s="1"/>
  <c r="P39" i="43"/>
  <c r="AS34" i="43"/>
  <c r="AR30" i="43"/>
  <c r="AT30" i="43" s="1"/>
  <c r="AT29" i="43"/>
  <c r="AR29" i="43"/>
  <c r="AR28" i="43"/>
  <c r="AT28" i="43" s="1"/>
  <c r="AR27" i="43"/>
  <c r="AT27" i="43" s="1"/>
  <c r="AT23" i="43"/>
  <c r="AR23" i="43"/>
  <c r="AR22" i="43"/>
  <c r="AT22" i="43" s="1"/>
  <c r="AR21" i="43"/>
  <c r="AT21" i="43" s="1"/>
  <c r="AR20" i="43"/>
  <c r="AT20" i="43" s="1"/>
  <c r="AR16" i="43"/>
  <c r="AT16" i="43" s="1"/>
  <c r="AR15" i="43"/>
  <c r="AT15" i="43" s="1"/>
  <c r="AR14" i="43"/>
  <c r="AT14" i="43" s="1"/>
  <c r="AT13" i="43"/>
  <c r="AR13" i="43"/>
  <c r="AR9" i="43"/>
  <c r="AT9" i="43" s="1"/>
  <c r="AR8" i="43"/>
  <c r="AT8" i="43" s="1"/>
  <c r="AT7" i="43"/>
  <c r="AR7" i="43"/>
  <c r="P40" i="42"/>
  <c r="AS35" i="42"/>
  <c r="AR34" i="42"/>
  <c r="AT34" i="42" s="1"/>
  <c r="AT33" i="42"/>
  <c r="AR33" i="42"/>
  <c r="AR30" i="42"/>
  <c r="AT30" i="42" s="1"/>
  <c r="AT27" i="42"/>
  <c r="AR27" i="42"/>
  <c r="AR26" i="42"/>
  <c r="AT26" i="42" s="1"/>
  <c r="AT23" i="42"/>
  <c r="AR23" i="42"/>
  <c r="AR20" i="42"/>
  <c r="AT20" i="42" s="1"/>
  <c r="AT19" i="42"/>
  <c r="AR19" i="42"/>
  <c r="AR16" i="42"/>
  <c r="AT16" i="42" s="1"/>
  <c r="AT13" i="42"/>
  <c r="AR13" i="42"/>
  <c r="AR12" i="42"/>
  <c r="AT12" i="42" s="1"/>
  <c r="AR9" i="42"/>
  <c r="AT9" i="42" s="1"/>
  <c r="P37" i="41"/>
  <c r="AS32" i="41"/>
  <c r="AR31" i="41"/>
  <c r="AT31" i="41" s="1"/>
  <c r="AR27" i="41"/>
  <c r="AT27" i="41" s="1"/>
  <c r="AR26" i="41"/>
  <c r="AT26" i="41" s="1"/>
  <c r="AR25" i="41"/>
  <c r="AT25" i="41" s="1"/>
  <c r="AR24" i="41"/>
  <c r="AT24" i="41" s="1"/>
  <c r="AR20" i="41"/>
  <c r="AT20" i="41" s="1"/>
  <c r="AR19" i="41"/>
  <c r="AT19" i="41" s="1"/>
  <c r="AR18" i="41"/>
  <c r="AT18" i="41" s="1"/>
  <c r="AR17" i="41"/>
  <c r="AT17" i="41" s="1"/>
  <c r="AR13" i="41"/>
  <c r="AT13" i="41" s="1"/>
  <c r="AR12" i="41"/>
  <c r="AT12" i="41" s="1"/>
  <c r="AR11" i="41"/>
  <c r="AT11" i="41" s="1"/>
  <c r="AR10" i="41"/>
  <c r="AT10" i="41" s="1"/>
  <c r="AR34" i="50" l="1"/>
  <c r="AR36" i="50" s="1"/>
  <c r="AR34" i="48"/>
  <c r="AR36" i="48" s="1"/>
  <c r="AR34" i="45"/>
  <c r="AR36" i="45" s="1"/>
  <c r="AR34" i="43"/>
  <c r="AR36" i="43" s="1"/>
  <c r="AR35" i="42"/>
  <c r="AR37" i="42" s="1"/>
  <c r="AR37" i="51"/>
  <c r="AT35" i="51"/>
  <c r="AR37" i="49"/>
  <c r="AT35" i="49"/>
  <c r="AT7" i="48"/>
  <c r="AR37" i="47"/>
  <c r="AT35" i="47"/>
  <c r="AT7" i="47"/>
  <c r="AR37" i="46"/>
  <c r="AT35" i="46"/>
  <c r="AT7" i="46"/>
  <c r="AR37" i="44"/>
  <c r="AT7" i="44"/>
  <c r="AT35" i="44"/>
  <c r="AR32" i="41"/>
  <c r="P40" i="40"/>
  <c r="AS35" i="40"/>
  <c r="AR34" i="40"/>
  <c r="AT34" i="40" s="1"/>
  <c r="AR33" i="40"/>
  <c r="AT33" i="40" s="1"/>
  <c r="AR30" i="40"/>
  <c r="AT30" i="40" s="1"/>
  <c r="AR29" i="40"/>
  <c r="AT29" i="40" s="1"/>
  <c r="AR28" i="40"/>
  <c r="AT28" i="40" s="1"/>
  <c r="AR27" i="40"/>
  <c r="AT27" i="40" s="1"/>
  <c r="AR26" i="40"/>
  <c r="AT26" i="40" s="1"/>
  <c r="AR23" i="40"/>
  <c r="AT23" i="40" s="1"/>
  <c r="AR22" i="40"/>
  <c r="AT22" i="40" s="1"/>
  <c r="AR21" i="40"/>
  <c r="AT21" i="40" s="1"/>
  <c r="AR20" i="40"/>
  <c r="AT20" i="40" s="1"/>
  <c r="AR19" i="40"/>
  <c r="AT19" i="40" s="1"/>
  <c r="AR16" i="40"/>
  <c r="AT16" i="40" s="1"/>
  <c r="AR15" i="40"/>
  <c r="AT15" i="40" s="1"/>
  <c r="AR14" i="40"/>
  <c r="AT14" i="40" s="1"/>
  <c r="AR13" i="40"/>
  <c r="AT13" i="40" s="1"/>
  <c r="AR12" i="40"/>
  <c r="AT12" i="40" s="1"/>
  <c r="AR9" i="40"/>
  <c r="AT9" i="40" s="1"/>
  <c r="AR8" i="40"/>
  <c r="AT8" i="40" s="1"/>
  <c r="AR7" i="40"/>
  <c r="AR35" i="40" s="1"/>
  <c r="AT34" i="50" l="1"/>
  <c r="AT34" i="48"/>
  <c r="AT34" i="45"/>
  <c r="AT34" i="43"/>
  <c r="AT35" i="42"/>
  <c r="AR34" i="41"/>
  <c r="AT32" i="41"/>
  <c r="AR37" i="40"/>
  <c r="AT7" i="40"/>
  <c r="AT35" i="40"/>
  <c r="AU40" i="23"/>
  <c r="AR31" i="23" l="1"/>
  <c r="AT31" i="23" s="1"/>
  <c r="AR17" i="23"/>
  <c r="AR16" i="23"/>
  <c r="AR15" i="23"/>
  <c r="P40" i="28" l="1"/>
  <c r="AS35" i="28"/>
  <c r="AR34" i="28"/>
  <c r="AT34" i="28" s="1"/>
  <c r="AR33" i="28"/>
  <c r="AT33" i="28" s="1"/>
  <c r="AR30" i="28"/>
  <c r="AT30" i="28" s="1"/>
  <c r="AR29" i="28"/>
  <c r="AT29" i="28" s="1"/>
  <c r="AR28" i="28"/>
  <c r="AT28" i="28" s="1"/>
  <c r="AR27" i="28"/>
  <c r="AT27" i="28" s="1"/>
  <c r="AR26" i="28"/>
  <c r="AT26" i="28" s="1"/>
  <c r="AR23" i="28"/>
  <c r="AT23" i="28" s="1"/>
  <c r="AR22" i="28"/>
  <c r="AT22" i="28" s="1"/>
  <c r="AR21" i="28"/>
  <c r="AT21" i="28" s="1"/>
  <c r="AR20" i="28"/>
  <c r="AT20" i="28" s="1"/>
  <c r="AR19" i="28"/>
  <c r="AT19" i="28" s="1"/>
  <c r="AR16" i="28"/>
  <c r="AT16" i="28" s="1"/>
  <c r="AR15" i="28"/>
  <c r="AT15" i="28" s="1"/>
  <c r="AR14" i="28"/>
  <c r="AT14" i="28" s="1"/>
  <c r="AR13" i="28"/>
  <c r="AT13" i="28" s="1"/>
  <c r="AR12" i="28"/>
  <c r="AT12" i="28" s="1"/>
  <c r="AR9" i="28"/>
  <c r="AT9" i="28" s="1"/>
  <c r="AR8" i="28"/>
  <c r="AT8" i="28" s="1"/>
  <c r="AR7" i="28"/>
  <c r="AT7" i="28" s="1"/>
  <c r="P40" i="27"/>
  <c r="AS35" i="27"/>
  <c r="AR26" i="27"/>
  <c r="AT26" i="27" s="1"/>
  <c r="AR25" i="27"/>
  <c r="AT25" i="27" s="1"/>
  <c r="AR24" i="27"/>
  <c r="AT24" i="27" s="1"/>
  <c r="AR23" i="27"/>
  <c r="AT23" i="27" s="1"/>
  <c r="AR22" i="27"/>
  <c r="AT22" i="27" s="1"/>
  <c r="AR19" i="27"/>
  <c r="AT19" i="27" s="1"/>
  <c r="AR18" i="27"/>
  <c r="AT18" i="27" s="1"/>
  <c r="AR17" i="27"/>
  <c r="AT17" i="27" s="1"/>
  <c r="AR16" i="27"/>
  <c r="AT16" i="27" s="1"/>
  <c r="AR15" i="27"/>
  <c r="AT15" i="27" s="1"/>
  <c r="AR10" i="27"/>
  <c r="AT10" i="27" s="1"/>
  <c r="AR9" i="27"/>
  <c r="AT9" i="27" s="1"/>
  <c r="AR8" i="27"/>
  <c r="AT8" i="27" s="1"/>
  <c r="AR5" i="27"/>
  <c r="AT5" i="27" s="1"/>
  <c r="AR4" i="27"/>
  <c r="P40" i="25"/>
  <c r="AS35" i="25"/>
  <c r="AR33" i="25"/>
  <c r="AT33" i="25" s="1"/>
  <c r="AR32" i="25"/>
  <c r="AT32" i="25" s="1"/>
  <c r="AR31" i="25"/>
  <c r="AT31" i="25" s="1"/>
  <c r="AR28" i="25"/>
  <c r="AT28" i="25" s="1"/>
  <c r="AR27" i="25"/>
  <c r="AT27" i="25" s="1"/>
  <c r="AR26" i="25"/>
  <c r="AT26" i="25" s="1"/>
  <c r="AR25" i="25"/>
  <c r="AT25" i="25" s="1"/>
  <c r="AR24" i="25"/>
  <c r="AT24" i="25" s="1"/>
  <c r="AR21" i="25"/>
  <c r="AT21" i="25" s="1"/>
  <c r="AR20" i="25"/>
  <c r="AT20" i="25" s="1"/>
  <c r="AR19" i="25"/>
  <c r="AT19" i="25" s="1"/>
  <c r="AR18" i="25"/>
  <c r="AT18" i="25" s="1"/>
  <c r="AR17" i="25"/>
  <c r="AT17" i="25" s="1"/>
  <c r="AR14" i="25"/>
  <c r="AT14" i="25" s="1"/>
  <c r="AR13" i="25"/>
  <c r="AT13" i="25" s="1"/>
  <c r="AR12" i="25"/>
  <c r="AT12" i="25" s="1"/>
  <c r="AR11" i="25"/>
  <c r="AT11" i="25" s="1"/>
  <c r="AR10" i="25"/>
  <c r="AT10" i="25" s="1"/>
  <c r="AR7" i="25"/>
  <c r="AT7" i="25" s="1"/>
  <c r="AR6" i="25"/>
  <c r="AT6" i="25" s="1"/>
  <c r="AR5" i="25"/>
  <c r="AT5" i="25" s="1"/>
  <c r="AR6" i="23"/>
  <c r="AT6" i="23" s="1"/>
  <c r="AR7" i="23"/>
  <c r="AT7" i="23" s="1"/>
  <c r="AR8" i="23"/>
  <c r="AT8" i="23" s="1"/>
  <c r="AR9" i="23"/>
  <c r="AT9" i="23" s="1"/>
  <c r="AR10" i="23"/>
  <c r="AT10" i="23" s="1"/>
  <c r="AR13" i="23"/>
  <c r="AT13" i="23" s="1"/>
  <c r="AR14" i="23"/>
  <c r="AT14" i="23" s="1"/>
  <c r="AT15" i="23"/>
  <c r="AT16" i="23"/>
  <c r="AT17" i="23"/>
  <c r="AR27" i="23"/>
  <c r="AT27" i="23" s="1"/>
  <c r="AR28" i="23"/>
  <c r="AT28" i="23" s="1"/>
  <c r="AR29" i="23"/>
  <c r="AT29" i="23" s="1"/>
  <c r="AR30" i="23"/>
  <c r="AT30" i="23" s="1"/>
  <c r="P40" i="23"/>
  <c r="AS35" i="23"/>
  <c r="AR4" i="22"/>
  <c r="AT4" i="22" s="1"/>
  <c r="AR5" i="22"/>
  <c r="AT5" i="22" s="1"/>
  <c r="AR6" i="22"/>
  <c r="AT6" i="22" s="1"/>
  <c r="P13" i="22"/>
  <c r="AS8" i="22"/>
  <c r="AR35" i="28" l="1"/>
  <c r="AT35" i="28" s="1"/>
  <c r="AR35" i="27"/>
  <c r="AR37" i="27" s="1"/>
  <c r="AR35" i="25"/>
  <c r="AT35" i="25" s="1"/>
  <c r="AR35" i="23"/>
  <c r="AT35" i="23" s="1"/>
  <c r="AT4" i="27"/>
  <c r="AR8" i="22"/>
  <c r="AR10" i="22" s="1"/>
  <c r="AR37" i="28" l="1"/>
  <c r="AR37" i="23"/>
  <c r="AT35" i="27"/>
  <c r="AR37" i="25"/>
  <c r="AT8" i="22"/>
</calcChain>
</file>

<file path=xl/sharedStrings.xml><?xml version="1.0" encoding="utf-8"?>
<sst xmlns="http://schemas.openxmlformats.org/spreadsheetml/2006/main" count="1760" uniqueCount="78">
  <si>
    <t>Date</t>
  </si>
  <si>
    <t>%</t>
  </si>
  <si>
    <t>Prénom/Nom de l'assuré</t>
  </si>
  <si>
    <t>Comparaison état réel/étal prévu</t>
  </si>
  <si>
    <t>Remarque</t>
  </si>
  <si>
    <t>Diff.</t>
  </si>
  <si>
    <t>Mois</t>
  </si>
  <si>
    <t>Etat réel</t>
  </si>
  <si>
    <t>Etat prévu</t>
  </si>
  <si>
    <t>Prénom / Nom</t>
  </si>
  <si>
    <t>Taux de précence</t>
  </si>
  <si>
    <t>07h30-07h45</t>
  </si>
  <si>
    <t>07h45-08h00</t>
  </si>
  <si>
    <t>08h00-08h15</t>
  </si>
  <si>
    <t>08h15-08h30</t>
  </si>
  <si>
    <t>08h30-08h45</t>
  </si>
  <si>
    <t>08h45-09h00</t>
  </si>
  <si>
    <t>09h00-09h15</t>
  </si>
  <si>
    <t>09h15-09h30</t>
  </si>
  <si>
    <t>09h30-09h45</t>
  </si>
  <si>
    <t>09h45-10h00</t>
  </si>
  <si>
    <t>10h00-10h15</t>
  </si>
  <si>
    <t>10h15-10h30</t>
  </si>
  <si>
    <t>10h30-10h45</t>
  </si>
  <si>
    <t>10h45-11h00</t>
  </si>
  <si>
    <t>11h00-11h15</t>
  </si>
  <si>
    <t>11h15-11h30</t>
  </si>
  <si>
    <t>11h30-11h45</t>
  </si>
  <si>
    <t>11h45-12h00</t>
  </si>
  <si>
    <t>12h00-12h15</t>
  </si>
  <si>
    <t>12h15-12h30</t>
  </si>
  <si>
    <t>12h30-12h45</t>
  </si>
  <si>
    <t>12h45-13h00</t>
  </si>
  <si>
    <t>13h00-13h15</t>
  </si>
  <si>
    <t>13h15-13h30</t>
  </si>
  <si>
    <t>13h30-13h45</t>
  </si>
  <si>
    <t>13h45-14h00</t>
  </si>
  <si>
    <t>14h00-14h15</t>
  </si>
  <si>
    <t>14h15-14h30</t>
  </si>
  <si>
    <t>14h30-14h45</t>
  </si>
  <si>
    <t>14h45-15h00</t>
  </si>
  <si>
    <t>15h00-15h15</t>
  </si>
  <si>
    <t>15h15-15h30</t>
  </si>
  <si>
    <t>15h30-15h45</t>
  </si>
  <si>
    <t>15h45-16h00</t>
  </si>
  <si>
    <t>16h00-16h15</t>
  </si>
  <si>
    <t>16h15-16h30</t>
  </si>
  <si>
    <t>16h30-16h45</t>
  </si>
  <si>
    <t>16h45-17h00</t>
  </si>
  <si>
    <t>Week-end</t>
  </si>
  <si>
    <t>Mis dans GTP par DoVi</t>
  </si>
  <si>
    <t>Contrôle de présence MR</t>
  </si>
  <si>
    <t>mettre un x pour la présence réelle</t>
  </si>
  <si>
    <t>Jour férié</t>
  </si>
  <si>
    <t>17h00-07h30</t>
  </si>
  <si>
    <t>Présence 
internat</t>
  </si>
  <si>
    <t>Fermeture du Centre</t>
  </si>
  <si>
    <t>Fermeture du Centre : 
Vacances d'automne</t>
  </si>
  <si>
    <t xml:space="preserve">Fermeture du Centre : 
Vacances de Noël </t>
  </si>
  <si>
    <t>oui</t>
  </si>
  <si>
    <t>Début de la mesure MR, Malade sa maman a appelé</t>
  </si>
  <si>
    <t>Malade</t>
  </si>
  <si>
    <t>Absent</t>
  </si>
  <si>
    <t>x</t>
  </si>
  <si>
    <t>R</t>
  </si>
  <si>
    <t>Téléphone de la maman, Nicolas ne sera pas la car rdv psy</t>
  </si>
  <si>
    <t>Téléphone de la maman pour dire que son fils est malade</t>
  </si>
  <si>
    <t>absent</t>
  </si>
  <si>
    <t>absent, ne répond pas au téléphone</t>
  </si>
  <si>
    <t>Fev 23</t>
  </si>
  <si>
    <t>Mar 23</t>
  </si>
  <si>
    <t>Avr 23</t>
  </si>
  <si>
    <t>May 23</t>
  </si>
  <si>
    <t>Juin 23</t>
  </si>
  <si>
    <t>Juillet 23</t>
  </si>
  <si>
    <t>Oct 23</t>
  </si>
  <si>
    <t>Dec 23</t>
  </si>
  <si>
    <t>Août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</si>
</sst>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"/>
  </numFmts>
  <fonts count="16" x14ac:knownFonts="1">
    <font>
      <sz val="10"/>
      <name val="Verdana"/>
    </font>
    <font>
      <b/>
      <sz val="10"/>
      <name val="Verdana"/>
      <family val="2"/>
    </font>
    <font>
      <u/>
      <sz val="10"/>
      <name val="Verdana"/>
      <family val="2"/>
    </font>
    <font>
      <b/>
      <u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rgb="FFFF0000"/>
      <name val="Verdana"/>
      <family val="2"/>
    </font>
    <font>
      <b/>
      <u/>
      <sz val="9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10"/>
      <color rgb="FF00B050"/>
      <name val="Verdana"/>
      <family val="2"/>
    </font>
    <font>
      <b/>
      <sz val="10"/>
      <name val="Arial"/>
      <family val="2"/>
    </font>
    <font>
      <b/>
      <sz val="10"/>
      <color rgb="FF00B05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textRotation="90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Fill="1" applyAlignment="1">
      <alignment horizontal="left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vertical="center" textRotation="90"/>
    </xf>
    <xf numFmtId="2" fontId="4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/>
    <xf numFmtId="2" fontId="2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2" fontId="11" fillId="7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0" fillId="3" borderId="1" xfId="0" applyFill="1" applyBorder="1"/>
    <xf numFmtId="0" fontId="13" fillId="7" borderId="1" xfId="0" applyFont="1" applyFill="1" applyBorder="1" applyAlignment="1">
      <alignment horizontal="center"/>
    </xf>
    <xf numFmtId="0" fontId="0" fillId="6" borderId="1" xfId="0" applyFill="1" applyBorder="1"/>
    <xf numFmtId="2" fontId="4" fillId="6" borderId="1" xfId="0" applyNumberFormat="1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wrapText="1"/>
    </xf>
    <xf numFmtId="2" fontId="0" fillId="0" borderId="1" xfId="0" applyNumberFormat="1" applyBorder="1" applyAlignment="1">
      <alignment horizontal="center" textRotation="90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7" borderId="1" xfId="0" applyFill="1" applyBorder="1"/>
    <xf numFmtId="164" fontId="4" fillId="7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8" borderId="0" xfId="0" applyFill="1" applyBorder="1"/>
    <xf numFmtId="2" fontId="0" fillId="8" borderId="0" xfId="0" applyNumberFormat="1" applyFill="1" applyBorder="1" applyAlignment="1">
      <alignment textRotation="90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center" textRotation="90"/>
    </xf>
    <xf numFmtId="0" fontId="10" fillId="7" borderId="3" xfId="0" applyFont="1" applyFill="1" applyBorder="1" applyAlignment="1">
      <alignment horizontal="left" vertical="center" wrapText="1"/>
    </xf>
    <xf numFmtId="0" fontId="0" fillId="4" borderId="1" xfId="0" applyFill="1" applyBorder="1"/>
    <xf numFmtId="0" fontId="11" fillId="4" borderId="1" xfId="0" applyFont="1" applyFill="1" applyBorder="1" applyAlignment="1">
      <alignment horizontal="center"/>
    </xf>
    <xf numFmtId="0" fontId="0" fillId="7" borderId="0" xfId="0" applyFill="1" applyBorder="1"/>
    <xf numFmtId="0" fontId="10" fillId="7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7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</cellXfs>
  <cellStyles count="1"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 (2)'!$AQ$4:$AQ$34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 (2)'!$AR$4:$AR$34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A-4D54-BFC1-FF274A5374EF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 (2)'!$AT$4:$AT$34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A-4D54-BFC1-FF274A53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'May 2023'!$AQ$4:$AQ$34</c:f>
              <c:numCache>
                <c:formatCode>dd/mm/yy;@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'May 2023'!$AR$4:$AR$34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5-49E3-B4F9-165C5816C8F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'May 2023'!$AT$4:$AT$34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5-49E3-B4F9-165C5816C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'Juin 2023'!$AQ$4:$AQ$33</c:f>
              <c:numCache>
                <c:formatCode>dd/mm/yy;@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'Juin 2023'!$AR$4:$AR$33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8-48B5-A33E-D1F122AD263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'Juin 2023'!$AT$4:$AT$33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E8-48B5-A33E-D1F122AD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'Juillet 2023'!$AQ$4:$AQ$34</c:f>
              <c:numCache>
                <c:formatCode>dd/mm/yy;@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'Juillet 2023'!$AR$4:$AR$34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BC8-B68F-BCF56F577B16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'Juillet 2023'!$AT$4:$AT$34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7-4BC8-B68F-BCF56F57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'Août 2023'!$AQ$4:$AQ$34</c:f>
              <c:numCache>
                <c:formatCode>dd/mm/yy;@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'Août 2023'!$AR$4:$AR$34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A-4EB7-ADEA-CECA5720541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'Août 2023'!$AT$4:$AT$34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A-4EB7-ADEA-CECA57205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2023'!$AQ$4:$AQ$33</c:f>
              <c:numCache>
                <c:formatCode>dd/mm/yy;@</c:formatCode>
                <c:ptCount val="30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</c:numCache>
            </c:numRef>
          </c:cat>
          <c:val>
            <c:numRef>
              <c:f>'Septembre 2023'!$AR$4:$AR$33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5-417F-BC8F-79EB1E18238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2023'!$AT$4:$AT$33</c:f>
              <c:numCache>
                <c:formatCode>0.00</c:formatCode>
                <c:ptCount val="30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5-417F-BC8F-79EB1E182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2023'!$AQ$4:$AQ$34</c:f>
              <c:numCache>
                <c:formatCode>dd/mm/yy;@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'Octobre 2023'!$AR$4:$AR$34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6-41A4-B1A8-BB8F749FC09B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2023'!$AT$4:$AT$34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6-41A4-B1A8-BB8F749F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2023'!$AQ$4:$AQ$33</c:f>
              <c:numCache>
                <c:formatCode>dd/mm/yy;@</c:formatCode>
                <c:ptCount val="30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</c:numCache>
            </c:numRef>
          </c:cat>
          <c:val>
            <c:numRef>
              <c:f>'Novembre 2023'!$AR$4:$AR$33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6-4F73-96C0-862BDD6217F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2023'!$AT$4:$AT$33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6-4F73-96C0-862BDD62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2023'!$AQ$4:$AQ$34</c:f>
              <c:numCache>
                <c:formatCode>dd/mm/yy;@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'Décembre 2023'!$AR$4:$AR$34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5-49C2-8F8C-513DA3973318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2023'!$AT$4:$AT$34</c:f>
              <c:numCache>
                <c:formatCode>0.00</c:formatCode>
                <c:ptCount val="3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5-49C2-8F8C-513DA3973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'Septembre 2022'!$AQ$4:$AQ$7</c:f>
              <c:numCache>
                <c:formatCode>dd/mm/yy;@</c:formatCode>
                <c:ptCount val="4"/>
                <c:pt idx="0">
                  <c:v>44832</c:v>
                </c:pt>
                <c:pt idx="1">
                  <c:v>44833</c:v>
                </c:pt>
                <c:pt idx="2">
                  <c:v>44834</c:v>
                </c:pt>
              </c:numCache>
            </c:numRef>
          </c:cat>
          <c:val>
            <c:numRef>
              <c:f>'Septembre 2022'!$AR$4:$AR$7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F-4125-98E0-C4F845B067BE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'Septembre 2022'!$AT$4:$AT$7</c:f>
              <c:numCache>
                <c:formatCode>0.00</c:formatCode>
                <c:ptCount val="4"/>
                <c:pt idx="0">
                  <c:v>4.25</c:v>
                </c:pt>
                <c:pt idx="1">
                  <c:v>8.5</c:v>
                </c:pt>
                <c:pt idx="2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F-4125-98E0-C4F845B0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'Octobre 2022'!$AQ$4:$AQ$34</c:f>
              <c:numCache>
                <c:formatCode>dd/mm/yy;@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'Octobre 2022'!$AR$4:$AR$34</c:f>
              <c:numCache>
                <c:formatCode>0.00</c:formatCode>
                <c:ptCount val="31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4.25</c:v>
                </c:pt>
                <c:pt idx="11">
                  <c:v>4</c:v>
                </c:pt>
                <c:pt idx="12">
                  <c:v>8.25</c:v>
                </c:pt>
                <c:pt idx="13">
                  <c:v>4.25</c:v>
                </c:pt>
                <c:pt idx="23">
                  <c:v>0</c:v>
                </c:pt>
                <c:pt idx="24">
                  <c:v>0</c:v>
                </c:pt>
                <c:pt idx="25">
                  <c:v>2.5</c:v>
                </c:pt>
                <c:pt idx="26">
                  <c:v>8.25</c:v>
                </c:pt>
                <c:pt idx="27">
                  <c:v>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4C-9657-10558A7B946C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'Octobre 2022'!$AT$4:$AT$34</c:f>
              <c:numCache>
                <c:formatCode>0.00</c:formatCode>
                <c:ptCount val="31"/>
                <c:pt idx="2">
                  <c:v>4</c:v>
                </c:pt>
                <c:pt idx="3">
                  <c:v>4.25</c:v>
                </c:pt>
                <c:pt idx="4">
                  <c:v>4</c:v>
                </c:pt>
                <c:pt idx="5">
                  <c:v>8.25</c:v>
                </c:pt>
                <c:pt idx="6">
                  <c:v>4.25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4</c:v>
                </c:pt>
                <c:pt idx="24">
                  <c:v>4.25</c:v>
                </c:pt>
                <c:pt idx="25">
                  <c:v>1.5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D-4F4C-9657-10558A7B9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'Novembre 2022'!$AQ$4:$AQ$34</c:f>
              <c:numCache>
                <c:formatCode>dd/mm/yy;@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'Novembre 2022'!$AR$4:$AR$34</c:f>
              <c:numCache>
                <c:formatCode>0.00</c:formatCode>
                <c:ptCount val="31"/>
                <c:pt idx="1">
                  <c:v>4</c:v>
                </c:pt>
                <c:pt idx="2">
                  <c:v>8.25</c:v>
                </c:pt>
                <c:pt idx="3">
                  <c:v>4.25</c:v>
                </c:pt>
                <c:pt idx="6">
                  <c:v>4</c:v>
                </c:pt>
                <c:pt idx="7">
                  <c:v>4.25</c:v>
                </c:pt>
                <c:pt idx="8">
                  <c:v>4</c:v>
                </c:pt>
                <c:pt idx="9">
                  <c:v>8.25</c:v>
                </c:pt>
                <c:pt idx="10">
                  <c:v>4.25</c:v>
                </c:pt>
                <c:pt idx="13">
                  <c:v>4</c:v>
                </c:pt>
                <c:pt idx="14">
                  <c:v>4.25</c:v>
                </c:pt>
                <c:pt idx="15">
                  <c:v>4</c:v>
                </c:pt>
                <c:pt idx="16">
                  <c:v>8.25</c:v>
                </c:pt>
                <c:pt idx="17">
                  <c:v>4.25</c:v>
                </c:pt>
                <c:pt idx="20">
                  <c:v>4</c:v>
                </c:pt>
                <c:pt idx="21">
                  <c:v>4.25</c:v>
                </c:pt>
                <c:pt idx="22">
                  <c:v>4</c:v>
                </c:pt>
                <c:pt idx="23">
                  <c:v>8.25</c:v>
                </c:pt>
                <c:pt idx="24">
                  <c:v>4.25</c:v>
                </c:pt>
                <c:pt idx="27">
                  <c:v>4</c:v>
                </c:pt>
                <c:pt idx="28">
                  <c:v>4.25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D-41DF-967D-60F8799EEA40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'Novembre 2022'!$AT$4:$AT$34</c:f>
              <c:numCache>
                <c:formatCode>0.00</c:formatCode>
                <c:ptCount val="3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D-41DF-967D-60F8799EE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'Décembre 2022'!$AQ$4:$AQ$34</c:f>
              <c:numCache>
                <c:formatCode>dd/mm/yy;@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'Décembre 2022'!$AR$4:$AR$34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3A-A6C1-F0EF2ACC5BA5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'Décembre 2022'!$AT$4:$AT$34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3A-A6C1-F0EF2AC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007431448118165E-2"/>
          <c:y val="0.13510402976797636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'Janvier 2023'!$AQ$4:$AQ$34</c:f>
              <c:numCache>
                <c:formatCode>dd/mm/yy;@</c:formatCode>
                <c:ptCount val="3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</c:numCache>
            </c:numRef>
          </c:cat>
          <c:val>
            <c:numRef>
              <c:f>'Janvier 2023'!$AR$4:$AR$34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5-450C-862F-AE7C486DAFA2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'Janvier 2023'!$AT$4:$AT$34</c:f>
              <c:numCache>
                <c:formatCode>0.00</c:formatCode>
                <c:ptCount val="31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B5-450C-862F-AE7C486DA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'Février 2023'!$AQ$4:$AQ$31</c:f>
              <c:numCache>
                <c:formatCode>dd/mm/yy;@</c:formatCode>
                <c:ptCount val="28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</c:numCache>
            </c:numRef>
          </c:cat>
          <c:val>
            <c:numRef>
              <c:f>'Février 2023'!$AR$4:$AR$31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11-4019-8307-B48B6FD0ECC3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'Février 2023'!$AT$4:$AT$31</c:f>
              <c:numCache>
                <c:formatCode>0.00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11-4019-8307-B48B6FD0E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  <c:min val="4495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'Mars 2023'!$AQ$4:$AQ$34</c:f>
              <c:numCache>
                <c:formatCode>dd/mm/yy;@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'Mars 2023'!$AR$4:$AR$34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6-40FB-ABC3-60B4227E6A64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'Mars 2023'!$AT$4:$AT$34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6-40FB-ABC3-60B4227E6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5705715357001E-2"/>
          <c:y val="0.13291139240506328"/>
          <c:w val="0.92502985698216289"/>
          <c:h val="0.71782752161187036"/>
        </c:manualLayout>
      </c:layout>
      <c:barChart>
        <c:barDir val="col"/>
        <c:grouping val="stacked"/>
        <c:varyColors val="0"/>
        <c:ser>
          <c:idx val="0"/>
          <c:order val="0"/>
          <c:tx>
            <c:v>Présence réelle</c:v>
          </c:tx>
          <c:spPr>
            <a:solidFill>
              <a:srgbClr val="00B050"/>
            </a:solidFill>
            <a:ln w="38100">
              <a:solidFill>
                <a:srgbClr val="00B050"/>
              </a:solidFill>
              <a:prstDash val="solid"/>
            </a:ln>
          </c:spPr>
          <c:invertIfNegative val="0"/>
          <c:cat>
            <c:numRef>
              <c:f>'Avril 2023'!$AQ$4:$AQ$33</c:f>
              <c:numCache>
                <c:formatCode>dd/mm/yy;@</c:formatCode>
                <c:ptCount val="30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</c:numCache>
            </c:numRef>
          </c:cat>
          <c:val>
            <c:numRef>
              <c:f>'Avril 2023'!$AR$4:$AR$33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6-4D77-BB02-D41F9C8993C7}"/>
            </c:ext>
          </c:extLst>
        </c:ser>
        <c:ser>
          <c:idx val="2"/>
          <c:order val="1"/>
          <c:tx>
            <c:v>Différence</c:v>
          </c:tx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'Avril 2023'!$AT$4:$AT$33</c:f>
              <c:numCache>
                <c:formatCode>0.00</c:formatCode>
                <c:ptCount val="3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6-4D77-BB02-D41F9C899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059008"/>
        <c:axId val="72050368"/>
      </c:barChart>
      <c:dateAx>
        <c:axId val="11805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Jours</a:t>
                </a:r>
              </a:p>
            </c:rich>
          </c:tx>
          <c:layout>
            <c:manualLayout>
              <c:xMode val="edge"/>
              <c:yMode val="edge"/>
              <c:x val="0.49646107178968657"/>
              <c:y val="0.9319620253164556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;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2050368"/>
        <c:crosses val="autoZero"/>
        <c:auto val="1"/>
        <c:lblOffset val="100"/>
        <c:baseTimeUnit val="days"/>
        <c:minorUnit val="7"/>
        <c:minorTimeUnit val="days"/>
      </c:dateAx>
      <c:valAx>
        <c:axId val="72050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 sz="1000" baseline="0"/>
                  <a:t>Heures</a:t>
                </a:r>
              </a:p>
            </c:rich>
          </c:tx>
          <c:layout>
            <c:manualLayout>
              <c:xMode val="edge"/>
              <c:yMode val="edge"/>
              <c:x val="5.0556117290192111E-3"/>
              <c:y val="0.446202531645569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18059008"/>
        <c:crosses val="autoZero"/>
        <c:crossBetween val="between"/>
      </c:valAx>
      <c:spPr>
        <a:solidFill>
          <a:schemeClr val="bg1"/>
        </a:solidFill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48533872598582"/>
          <c:y val="1.5822784810126583E-2"/>
          <c:w val="0.30839231547017187"/>
          <c:h val="0.10759493670886076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>
      <c:oddFooter>&amp;P&amp;N&amp;RSeite &amp;S</c:oddFooter>
    </c:headerFooter>
    <c:pageMargins b="0.39370078740157483" l="0.19685039370078741" r="0.19685039370078741" t="0.59055118110236227" header="0.51181102362204722" footer="0.51181102362204722"/>
    <c:pageSetup paperSize="8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46</xdr:col>
      <xdr:colOff>2247900</xdr:colOff>
      <xdr:row>51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46</xdr:col>
      <xdr:colOff>2247900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47</xdr:col>
      <xdr:colOff>0</xdr:colOff>
      <xdr:row>75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38100</xdr:rowOff>
    </xdr:from>
    <xdr:to>
      <xdr:col>47</xdr:col>
      <xdr:colOff>0</xdr:colOff>
      <xdr:row>78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38100</xdr:rowOff>
    </xdr:from>
    <xdr:to>
      <xdr:col>47</xdr:col>
      <xdr:colOff>0</xdr:colOff>
      <xdr:row>77</xdr:row>
      <xdr:rowOff>796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opLeftCell="A9" zoomScaleNormal="100" workbookViewId="0">
      <selection activeCell="AX11" sqref="AX1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44927</v>
      </c>
      <c r="AB1" s="100"/>
      <c r="AC1" s="100"/>
      <c r="AD1" s="100"/>
      <c r="AE1" s="100"/>
      <c r="AM1" s="79"/>
      <c r="AN1" s="79"/>
      <c r="AO1" s="79"/>
      <c r="AP1" s="79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93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94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48"/>
      <c r="S7" s="48"/>
      <c r="T7" s="48"/>
      <c r="U7" s="48"/>
      <c r="V7" s="62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48"/>
      <c r="S13" s="48"/>
      <c r="T13" s="48"/>
      <c r="U13" s="48"/>
      <c r="V13" s="4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48"/>
      <c r="S14" s="48"/>
      <c r="T14" s="48"/>
      <c r="U14" s="48"/>
      <c r="V14" s="48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48"/>
      <c r="S20" s="48"/>
      <c r="T20" s="48"/>
      <c r="U20" s="48"/>
      <c r="V20" s="48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48"/>
      <c r="S21" s="48"/>
      <c r="T21" s="48"/>
      <c r="U21" s="48"/>
      <c r="V21" s="48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48"/>
      <c r="S27" s="48"/>
      <c r="T27" s="48"/>
      <c r="U27" s="48"/>
      <c r="V27" s="48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48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48"/>
      <c r="S30" s="48"/>
      <c r="T30" s="48"/>
      <c r="U30" s="48"/>
      <c r="V30" s="48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44927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R2:AT2"/>
    <mergeCell ref="AU5:AU6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A23" sqref="AA2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72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45047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45048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45049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45050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45051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45052</v>
      </c>
      <c r="AR9" s="56"/>
      <c r="AS9" s="57"/>
      <c r="AT9" s="58"/>
      <c r="AU9" s="83" t="s">
        <v>49</v>
      </c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45053</v>
      </c>
      <c r="AR10" s="56"/>
      <c r="AS10" s="57"/>
      <c r="AT10" s="58"/>
      <c r="AU10" s="83" t="s">
        <v>49</v>
      </c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45054</v>
      </c>
      <c r="AR11" s="52">
        <f t="shared" ref="AR11" si="4">COUNTIF(A11:AL11,"x")/4</f>
        <v>0</v>
      </c>
      <c r="AS11" s="34"/>
      <c r="AT11" s="54">
        <f t="shared" ref="AT11" si="5">AS11-AR11</f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45055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45056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45057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45058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45059</v>
      </c>
      <c r="AR16" s="56"/>
      <c r="AS16" s="57"/>
      <c r="AT16" s="58"/>
      <c r="AU16" s="83" t="s">
        <v>49</v>
      </c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45060</v>
      </c>
      <c r="AR17" s="56"/>
      <c r="AS17" s="57"/>
      <c r="AT17" s="58"/>
      <c r="AU17" s="83" t="s">
        <v>49</v>
      </c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"/>
      <c r="AN18" s="51"/>
      <c r="AO18" s="5"/>
      <c r="AP18" s="5"/>
      <c r="AQ18" s="66">
        <v>45061</v>
      </c>
      <c r="AR18" s="52">
        <f t="shared" ref="AR18" si="6">COUNTIF(A18:AL18,"x")/4</f>
        <v>0</v>
      </c>
      <c r="AS18" s="34"/>
      <c r="AT18" s="54">
        <f t="shared" ref="AT18" si="7">AS18-AR18</f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45062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45063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45064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45065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45066</v>
      </c>
      <c r="AR23" s="56"/>
      <c r="AS23" s="57"/>
      <c r="AT23" s="58"/>
      <c r="AU23" s="83" t="s">
        <v>49</v>
      </c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45067</v>
      </c>
      <c r="AR24" s="56"/>
      <c r="AS24" s="57"/>
      <c r="AT24" s="58"/>
      <c r="AU24" s="83" t="s">
        <v>49</v>
      </c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45068</v>
      </c>
      <c r="AR25" s="52">
        <f t="shared" ref="AR25" si="8">COUNTIF(A25:AL25,"x")/4</f>
        <v>0</v>
      </c>
      <c r="AS25" s="34"/>
      <c r="AT25" s="54">
        <f t="shared" ref="AT25" si="9">AS25-AR25</f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45069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45070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45071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45072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45073</v>
      </c>
      <c r="AR30" s="56"/>
      <c r="AS30" s="57"/>
      <c r="AT30" s="58"/>
      <c r="AU30" s="83" t="s">
        <v>49</v>
      </c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45074</v>
      </c>
      <c r="AR31" s="56"/>
      <c r="AS31" s="57"/>
      <c r="AT31" s="58"/>
      <c r="AU31" s="83" t="s">
        <v>49</v>
      </c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45075</v>
      </c>
      <c r="AR32" s="52">
        <f t="shared" ref="AR32" si="10">COUNTIF(A32:AL32,"x")/4</f>
        <v>0</v>
      </c>
      <c r="AS32" s="34"/>
      <c r="AT32" s="54">
        <f t="shared" ref="AT32" si="11">AS32-AR32</f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45076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45077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May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Z27" sqref="Z27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73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45078</v>
      </c>
      <c r="AR4" s="52">
        <f t="shared" ref="AR4:AR5" si="0">COUNTIF(A4:AL4,"x")/4</f>
        <v>0</v>
      </c>
      <c r="AS4" s="34"/>
      <c r="AT4" s="54">
        <f t="shared" ref="AT4:AT5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45079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45080</v>
      </c>
      <c r="AR6" s="56"/>
      <c r="AS6" s="57"/>
      <c r="AT6" s="58"/>
      <c r="AU6" s="90" t="s">
        <v>49</v>
      </c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45081</v>
      </c>
      <c r="AR7" s="56"/>
      <c r="AS7" s="57"/>
      <c r="AT7" s="58"/>
      <c r="AU7" s="83" t="s">
        <v>49</v>
      </c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45082</v>
      </c>
      <c r="AR8" s="52">
        <f t="shared" ref="AR8:AR33" si="2">COUNTIF(A8:AL8,"x")/4</f>
        <v>0</v>
      </c>
      <c r="AS8" s="34"/>
      <c r="AT8" s="54">
        <f t="shared" ref="AT8:AT33" si="3">AS8-AR8</f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45083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45084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45085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45086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45087</v>
      </c>
      <c r="AR13" s="56"/>
      <c r="AS13" s="57"/>
      <c r="AT13" s="58"/>
      <c r="AU13" s="83" t="s">
        <v>49</v>
      </c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45088</v>
      </c>
      <c r="AR14" s="56"/>
      <c r="AS14" s="57"/>
      <c r="AT14" s="58"/>
      <c r="AU14" s="83" t="s">
        <v>49</v>
      </c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45089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45090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45091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45092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45093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45094</v>
      </c>
      <c r="AR20" s="56"/>
      <c r="AS20" s="57"/>
      <c r="AT20" s="58"/>
      <c r="AU20" s="83" t="s">
        <v>49</v>
      </c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45095</v>
      </c>
      <c r="AR21" s="56"/>
      <c r="AS21" s="57"/>
      <c r="AT21" s="58"/>
      <c r="AU21" s="83" t="s">
        <v>49</v>
      </c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45096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45097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45098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45099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45100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45101</v>
      </c>
      <c r="AR27" s="56"/>
      <c r="AS27" s="57"/>
      <c r="AT27" s="58"/>
      <c r="AU27" s="83" t="s">
        <v>49</v>
      </c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45102</v>
      </c>
      <c r="AR28" s="56"/>
      <c r="AS28" s="57"/>
      <c r="AT28" s="58"/>
      <c r="AU28" s="83" t="s">
        <v>49</v>
      </c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45103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45104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45105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45106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45107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 t="str">
        <f>AA1</f>
        <v>Juin 23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D29" sqref="AD2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74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45108</v>
      </c>
      <c r="AR4" s="56"/>
      <c r="AS4" s="57"/>
      <c r="AT4" s="58"/>
      <c r="AU4" s="8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45109</v>
      </c>
      <c r="AR5" s="56"/>
      <c r="AS5" s="57"/>
      <c r="AT5" s="58"/>
      <c r="AU5" s="86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45110</v>
      </c>
      <c r="AR6" s="52">
        <f t="shared" ref="AR6" si="0">COUNTIF(A6:AL6,"x")/4</f>
        <v>0</v>
      </c>
      <c r="AS6" s="34"/>
      <c r="AT6" s="54">
        <f t="shared" ref="AT6" si="1">AS6-AR6</f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45111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45112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45113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45114</v>
      </c>
      <c r="AR10" s="52">
        <f t="shared" ref="AR10" si="4">COUNTIF(A10:AL10,"x")/4</f>
        <v>0</v>
      </c>
      <c r="AS10" s="34"/>
      <c r="AT10" s="54">
        <f t="shared" ref="AT10" si="5">AS10-AR10</f>
        <v>0</v>
      </c>
      <c r="AU10" s="55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45115</v>
      </c>
      <c r="AR11" s="56"/>
      <c r="AS11" s="57"/>
      <c r="AT11" s="58"/>
      <c r="AU11" s="8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45116</v>
      </c>
      <c r="AR12" s="56"/>
      <c r="AS12" s="57"/>
      <c r="AT12" s="58"/>
      <c r="AU12" s="8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45117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45118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45119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45120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45121</v>
      </c>
      <c r="AR17" s="52">
        <f t="shared" ref="AR17" si="6">COUNTIF(A17:AL17,"x")/4</f>
        <v>0</v>
      </c>
      <c r="AS17" s="34"/>
      <c r="AT17" s="54">
        <f t="shared" ref="AT17" si="7">AS17-AR17</f>
        <v>0</v>
      </c>
      <c r="AU17" s="55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45122</v>
      </c>
      <c r="AR18" s="56"/>
      <c r="AS18" s="57"/>
      <c r="AT18" s="58"/>
      <c r="AU18" s="8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45123</v>
      </c>
      <c r="AR19" s="56"/>
      <c r="AS19" s="57"/>
      <c r="AT19" s="58"/>
      <c r="AU19" s="8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45124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45125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45126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45127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45128</v>
      </c>
      <c r="AR24" s="52">
        <f t="shared" ref="AR24" si="8">COUNTIF(A24:AL24,"x")/4</f>
        <v>0</v>
      </c>
      <c r="AS24" s="34"/>
      <c r="AT24" s="54">
        <f t="shared" ref="AT24" si="9">AS24-AR24</f>
        <v>0</v>
      </c>
      <c r="AU24" s="55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45129</v>
      </c>
      <c r="AR25" s="56"/>
      <c r="AS25" s="57"/>
      <c r="AT25" s="58"/>
      <c r="AU25" s="8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45130</v>
      </c>
      <c r="AR26" s="56"/>
      <c r="AS26" s="57"/>
      <c r="AT26" s="58"/>
      <c r="AU26" s="8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45131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45132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45133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45134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45135</v>
      </c>
      <c r="AR31" s="52">
        <f t="shared" ref="AR31" si="10">COUNTIF(A31:AL31,"x")/4</f>
        <v>0</v>
      </c>
      <c r="AS31" s="34"/>
      <c r="AT31" s="54">
        <f t="shared" ref="AT31" si="11">AS31-AR31</f>
        <v>0</v>
      </c>
      <c r="AU31" s="55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45136</v>
      </c>
      <c r="AR32" s="56"/>
      <c r="AS32" s="57"/>
      <c r="AT32" s="58"/>
      <c r="AU32" s="8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45137</v>
      </c>
      <c r="AR33" s="56"/>
      <c r="AS33" s="57"/>
      <c r="AT33" s="58"/>
      <c r="AU33" s="83" t="s">
        <v>49</v>
      </c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45138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Juillet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U3" sqref="AU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77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45139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45140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45141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45142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45143</v>
      </c>
      <c r="AR8" s="56"/>
      <c r="AS8" s="57"/>
      <c r="AT8" s="58"/>
      <c r="AU8" s="83" t="s">
        <v>49</v>
      </c>
    </row>
    <row r="9" spans="1:49" x14ac:dyDescent="0.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72"/>
      <c r="AN9" s="61"/>
      <c r="AO9" s="5"/>
      <c r="AP9" s="5"/>
      <c r="AQ9" s="70">
        <v>45144</v>
      </c>
      <c r="AR9" s="56"/>
      <c r="AS9" s="57"/>
      <c r="AT9" s="58"/>
      <c r="AU9" s="83" t="s">
        <v>49</v>
      </c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45145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45146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45147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45148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45149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45150</v>
      </c>
      <c r="AR15" s="56"/>
      <c r="AS15" s="57"/>
      <c r="AT15" s="58"/>
      <c r="AU15" s="83" t="s">
        <v>49</v>
      </c>
    </row>
    <row r="16" spans="1:49" x14ac:dyDescent="0.2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72"/>
      <c r="AN16" s="61"/>
      <c r="AO16" s="5"/>
      <c r="AP16" s="5"/>
      <c r="AQ16" s="70">
        <v>45151</v>
      </c>
      <c r="AR16" s="56"/>
      <c r="AS16" s="57"/>
      <c r="AT16" s="58"/>
      <c r="AU16" s="83" t="s">
        <v>49</v>
      </c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45152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45153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45154</v>
      </c>
      <c r="AR19" s="52">
        <f>COUNTIF(A19:AL19,"x")/4</f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45155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45156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70">
        <v>45157</v>
      </c>
      <c r="AR22" s="56"/>
      <c r="AS22" s="57"/>
      <c r="AT22" s="58"/>
      <c r="AU22" s="83" t="s">
        <v>49</v>
      </c>
    </row>
    <row r="23" spans="1:47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72"/>
      <c r="AN23" s="61"/>
      <c r="AO23" s="5"/>
      <c r="AP23" s="5"/>
      <c r="AQ23" s="70">
        <v>45158</v>
      </c>
      <c r="AR23" s="56"/>
      <c r="AS23" s="57"/>
      <c r="AT23" s="58"/>
      <c r="AU23" s="83" t="s">
        <v>49</v>
      </c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45159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45160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45161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45162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45163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45164</v>
      </c>
      <c r="AR29" s="56"/>
      <c r="AS29" s="57"/>
      <c r="AT29" s="58"/>
      <c r="AU29" s="83" t="s">
        <v>49</v>
      </c>
    </row>
    <row r="30" spans="1:47" x14ac:dyDescent="0.2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72"/>
      <c r="AN30" s="61"/>
      <c r="AO30" s="5"/>
      <c r="AP30" s="5"/>
      <c r="AQ30" s="70">
        <v>45165</v>
      </c>
      <c r="AR30" s="56"/>
      <c r="AS30" s="57"/>
      <c r="AT30" s="58"/>
      <c r="AU30" s="83" t="s">
        <v>49</v>
      </c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45166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45167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45168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45169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Août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AE14" sqref="AE14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45170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45170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45171</v>
      </c>
      <c r="AR5" s="56"/>
      <c r="AS5" s="57"/>
      <c r="AT5" s="58"/>
      <c r="AU5" s="86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45172</v>
      </c>
      <c r="AR6" s="56"/>
      <c r="AS6" s="57"/>
      <c r="AT6" s="58"/>
      <c r="AU6" s="90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45173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66">
        <v>45174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66">
        <v>45175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66">
        <v>45176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"/>
      <c r="AN11" s="68"/>
      <c r="AO11" s="5"/>
      <c r="AP11" s="5"/>
      <c r="AQ11" s="66">
        <v>45177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45178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45179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45180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45181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45182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45183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45184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45185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45186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45187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45188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45189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45190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45191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45192</v>
      </c>
      <c r="AR26" s="56"/>
      <c r="AS26" s="57"/>
      <c r="AT26" s="58"/>
      <c r="AU26" s="83" t="s">
        <v>49</v>
      </c>
    </row>
    <row r="27" spans="1:47" x14ac:dyDescent="0.2">
      <c r="A27" s="5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45193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45194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45195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45196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45197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45198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45199</v>
      </c>
      <c r="AR33" s="56"/>
      <c r="AS33" s="57"/>
      <c r="AT33" s="58"/>
      <c r="AU33" s="83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>
        <f>AA1</f>
        <v>45170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B21" sqref="AB21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75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45200</v>
      </c>
      <c r="AR4" s="56"/>
      <c r="AS4" s="57"/>
      <c r="AT4" s="58"/>
      <c r="AU4" s="42" t="s">
        <v>49</v>
      </c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45201</v>
      </c>
      <c r="AR5" s="52">
        <f t="shared" ref="AR5:AR6" si="0">COUNTIF(A5:AL5,"x")/4</f>
        <v>0</v>
      </c>
      <c r="AS5" s="34"/>
      <c r="AT5" s="54">
        <f t="shared" ref="AT5:AT6" si="1">AS5-AR5</f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45202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45203</v>
      </c>
      <c r="AR7" s="52">
        <f t="shared" ref="AR7:AR34" si="2">COUNTIF(A7:AL7,"x")/4</f>
        <v>0</v>
      </c>
      <c r="AS7" s="34"/>
      <c r="AT7" s="54">
        <f t="shared" ref="AT7:AT34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45204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45205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45206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45207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45208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45209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45210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45211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45212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45213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45214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45215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45216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45217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45218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45219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45220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45221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45222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45223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45224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45225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45226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45227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45228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45229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45230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Oct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AA10" sqref="AA1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45231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45231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45232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45233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45234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45235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45236</v>
      </c>
      <c r="AR9" s="52">
        <f t="shared" ref="AR9:AR33" si="2">COUNTIF(A9:AL9,"x")/4</f>
        <v>0</v>
      </c>
      <c r="AS9" s="34"/>
      <c r="AT9" s="54">
        <f t="shared" ref="AT9:AT33" si="3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45237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45238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45239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45240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45241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45242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45243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45244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45245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45246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45247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9"/>
      <c r="AO21" s="5"/>
      <c r="AP21" s="5"/>
      <c r="AQ21" s="70">
        <v>45248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9"/>
      <c r="AO22" s="5"/>
      <c r="AP22" s="5"/>
      <c r="AQ22" s="70">
        <v>45249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45250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45251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45252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45253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45254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45255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45256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45257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45258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45259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45260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>
        <f>AA1</f>
        <v>45231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U30" sqref="AU3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76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45261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45262</v>
      </c>
      <c r="AR5" s="56"/>
      <c r="AS5" s="57"/>
      <c r="AT5" s="58"/>
      <c r="AU5" s="86" t="s">
        <v>49</v>
      </c>
    </row>
    <row r="6" spans="1:49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1"/>
      <c r="S6" s="61"/>
      <c r="T6" s="61"/>
      <c r="U6" s="61"/>
      <c r="V6" s="61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5"/>
      <c r="AP6" s="5"/>
      <c r="AQ6" s="70">
        <v>45263</v>
      </c>
      <c r="AR6" s="56"/>
      <c r="AS6" s="57"/>
      <c r="AT6" s="58"/>
      <c r="AU6" s="90" t="s">
        <v>49</v>
      </c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45264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45265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45266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45267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45268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45269</v>
      </c>
      <c r="AR12" s="56"/>
      <c r="AS12" s="57"/>
      <c r="AT12" s="58"/>
      <c r="AU12" s="83" t="s">
        <v>49</v>
      </c>
    </row>
    <row r="13" spans="1:49" x14ac:dyDescent="0.2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72"/>
      <c r="AN13" s="69"/>
      <c r="AO13" s="5"/>
      <c r="AP13" s="5"/>
      <c r="AQ13" s="70">
        <v>45270</v>
      </c>
      <c r="AR13" s="56"/>
      <c r="AS13" s="57"/>
      <c r="AT13" s="58"/>
      <c r="AU13" s="83" t="s">
        <v>49</v>
      </c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45271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45272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45273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45274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45275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45276</v>
      </c>
      <c r="AR19" s="56"/>
      <c r="AS19" s="57"/>
      <c r="AT19" s="58"/>
      <c r="AU19" s="83" t="s">
        <v>49</v>
      </c>
    </row>
    <row r="20" spans="1:47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72"/>
      <c r="AN20" s="69"/>
      <c r="AO20" s="5"/>
      <c r="AP20" s="5"/>
      <c r="AQ20" s="70">
        <v>45277</v>
      </c>
      <c r="AR20" s="56"/>
      <c r="AS20" s="57"/>
      <c r="AT20" s="58"/>
      <c r="AU20" s="83" t="s">
        <v>49</v>
      </c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45278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45279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45280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45281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45282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45283</v>
      </c>
      <c r="AR26" s="56"/>
      <c r="AS26" s="57"/>
      <c r="AT26" s="58"/>
      <c r="AU26" s="83" t="s">
        <v>49</v>
      </c>
    </row>
    <row r="27" spans="1:47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72"/>
      <c r="AN27" s="69"/>
      <c r="AO27" s="5"/>
      <c r="AP27" s="5"/>
      <c r="AQ27" s="70">
        <v>45284</v>
      </c>
      <c r="AR27" s="56"/>
      <c r="AS27" s="57"/>
      <c r="AT27" s="58"/>
      <c r="AU27" s="83" t="s">
        <v>49</v>
      </c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45285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45286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45287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45288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45289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45290</v>
      </c>
      <c r="AR33" s="56"/>
      <c r="AS33" s="57"/>
      <c r="AT33" s="58"/>
      <c r="AU33" s="83" t="s">
        <v>49</v>
      </c>
    </row>
    <row r="34" spans="1:47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72"/>
      <c r="AN34" s="69"/>
      <c r="AO34" s="5"/>
      <c r="AP34" s="5"/>
      <c r="AQ34" s="70">
        <v>45291</v>
      </c>
      <c r="AR34" s="56"/>
      <c r="AS34" s="57"/>
      <c r="AT34" s="58"/>
      <c r="AU34" s="83" t="s">
        <v>49</v>
      </c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Dec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3"/>
  <sheetViews>
    <sheetView zoomScaleNormal="100" workbookViewId="0">
      <selection activeCell="AU13" sqref="AU13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37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44805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ht="2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"/>
      <c r="AN4" s="51"/>
      <c r="AO4" s="5"/>
      <c r="AP4" s="5"/>
      <c r="AQ4" s="66">
        <v>44832</v>
      </c>
      <c r="AR4" s="52">
        <f t="shared" ref="AR4:AR6" si="0">COUNTIF(A4:AL4,"x")/4</f>
        <v>0</v>
      </c>
      <c r="AS4" s="34">
        <v>4.25</v>
      </c>
      <c r="AT4" s="54">
        <f t="shared" ref="AT4:AT6" si="1">AS4-AR4</f>
        <v>4.25</v>
      </c>
      <c r="AU4" s="76" t="s">
        <v>60</v>
      </c>
      <c r="AW4" s="4" t="s">
        <v>59</v>
      </c>
    </row>
    <row r="5" spans="1:50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68"/>
      <c r="AO5" s="5"/>
      <c r="AP5" s="5"/>
      <c r="AQ5" s="66">
        <v>44833</v>
      </c>
      <c r="AR5" s="52">
        <f t="shared" si="0"/>
        <v>0</v>
      </c>
      <c r="AS5" s="34">
        <v>8.5</v>
      </c>
      <c r="AT5" s="54">
        <f t="shared" si="1"/>
        <v>8.5</v>
      </c>
      <c r="AU5" s="55" t="s">
        <v>61</v>
      </c>
      <c r="AW5" s="4" t="s">
        <v>59</v>
      </c>
    </row>
    <row r="6" spans="1:50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8"/>
      <c r="S6" s="48"/>
      <c r="T6" s="48"/>
      <c r="U6" s="48"/>
      <c r="V6" s="48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66">
        <v>44834</v>
      </c>
      <c r="AR6" s="52">
        <f t="shared" si="0"/>
        <v>0</v>
      </c>
      <c r="AS6" s="34">
        <v>4.25</v>
      </c>
      <c r="AT6" s="54">
        <f t="shared" si="1"/>
        <v>4.25</v>
      </c>
      <c r="AU6" s="55" t="s">
        <v>61</v>
      </c>
      <c r="AW6" s="4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48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"/>
      <c r="AN7" s="68"/>
      <c r="AO7" s="5"/>
      <c r="AP7" s="5"/>
      <c r="AQ7" s="27"/>
      <c r="AR7" s="52"/>
      <c r="AS7" s="53"/>
      <c r="AT7" s="54"/>
      <c r="AU7" s="55"/>
      <c r="AW7" s="4"/>
    </row>
    <row r="8" spans="1:50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32">
        <f>SUM(AR4:AR7)</f>
        <v>0</v>
      </c>
      <c r="AS8" s="32">
        <f>SUM(AS4:AS7)</f>
        <v>17</v>
      </c>
      <c r="AT8" s="32">
        <f>AS8-AR8</f>
        <v>17</v>
      </c>
      <c r="AU8" s="43"/>
    </row>
    <row r="9" spans="1:50" x14ac:dyDescent="0.2">
      <c r="AM9" s="6"/>
      <c r="AN9" s="6"/>
      <c r="AO9" s="6"/>
      <c r="AP9" s="6"/>
      <c r="AQ9" s="23"/>
      <c r="AR9" s="9"/>
      <c r="AS9" s="9"/>
      <c r="AT9" s="9"/>
      <c r="AU9" s="44"/>
    </row>
    <row r="10" spans="1:50" ht="14.25" x14ac:dyDescent="0.2">
      <c r="AM10" s="6"/>
      <c r="AN10" s="6"/>
      <c r="AO10" s="6"/>
      <c r="AP10" s="6"/>
      <c r="AQ10" s="24" t="s">
        <v>10</v>
      </c>
      <c r="AR10" s="33">
        <f>100/AS8*AR8</f>
        <v>0</v>
      </c>
      <c r="AS10" s="10" t="s">
        <v>1</v>
      </c>
      <c r="AT10" s="10"/>
      <c r="AU10" s="44"/>
    </row>
    <row r="11" spans="1:50" ht="14.25" x14ac:dyDescent="0.2">
      <c r="AQ11" s="25"/>
      <c r="AR11" s="11"/>
      <c r="AS11" s="12"/>
      <c r="AT11" s="12"/>
    </row>
    <row r="13" spans="1:50" x14ac:dyDescent="0.2">
      <c r="L13" s="18" t="s">
        <v>6</v>
      </c>
      <c r="P13" s="95">
        <f>AA1</f>
        <v>44805</v>
      </c>
      <c r="Q13" s="96"/>
      <c r="R13" s="96"/>
      <c r="S13" s="96"/>
      <c r="T13" s="96"/>
      <c r="U13" s="7"/>
      <c r="V13" s="7"/>
      <c r="W13" s="8"/>
      <c r="X13" s="17"/>
      <c r="Y13" s="8"/>
      <c r="Z13" s="28"/>
      <c r="AQ13" s="8"/>
      <c r="AR13" s="17" t="s">
        <v>9</v>
      </c>
      <c r="AU13" s="75"/>
    </row>
  </sheetData>
  <mergeCells count="6">
    <mergeCell ref="AR2:AT2"/>
    <mergeCell ref="P13:T13"/>
    <mergeCell ref="A1:J1"/>
    <mergeCell ref="W1:Z1"/>
    <mergeCell ref="AA1:AE1"/>
    <mergeCell ref="A2:AL2"/>
  </mergeCells>
  <conditionalFormatting sqref="AW3:AW7">
    <cfRule type="cellIs" dxfId="3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6" sqref="AU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5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44835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2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48"/>
      <c r="S4" s="48"/>
      <c r="T4" s="48"/>
      <c r="U4" s="48"/>
      <c r="V4" s="62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5"/>
      <c r="AN4" s="69"/>
      <c r="AO4" s="5"/>
      <c r="AP4" s="5"/>
      <c r="AQ4" s="70">
        <v>44835</v>
      </c>
      <c r="AR4" s="56"/>
      <c r="AS4" s="57"/>
      <c r="AT4" s="58"/>
      <c r="AU4" s="42" t="s">
        <v>49</v>
      </c>
      <c r="AW4" s="31" t="s">
        <v>59</v>
      </c>
    </row>
    <row r="5" spans="1:50" ht="12.7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48"/>
      <c r="S5" s="48"/>
      <c r="T5" s="48"/>
      <c r="U5" s="48"/>
      <c r="V5" s="62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5"/>
      <c r="AN5" s="69"/>
      <c r="AO5" s="5"/>
      <c r="AP5" s="5"/>
      <c r="AQ5" s="70">
        <v>44836</v>
      </c>
      <c r="AR5" s="56"/>
      <c r="AS5" s="57"/>
      <c r="AT5" s="58"/>
      <c r="AU5" s="42" t="s">
        <v>49</v>
      </c>
      <c r="AW5" s="31" t="s">
        <v>59</v>
      </c>
    </row>
    <row r="6" spans="1:50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8"/>
      <c r="S6" s="48"/>
      <c r="T6" s="48"/>
      <c r="U6" s="48"/>
      <c r="V6" s="62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"/>
      <c r="AN6" s="68"/>
      <c r="AO6" s="5"/>
      <c r="AP6" s="5"/>
      <c r="AQ6" s="71">
        <v>44837</v>
      </c>
      <c r="AR6" s="52">
        <f t="shared" ref="AR6:AR31" si="0">COUNTIF(A6:AL6,"x")/4</f>
        <v>0</v>
      </c>
      <c r="AS6" s="34">
        <v>4</v>
      </c>
      <c r="AT6" s="54">
        <f t="shared" ref="AT6:AT31" si="1">AS6-AR6</f>
        <v>4</v>
      </c>
      <c r="AU6" s="55" t="s">
        <v>62</v>
      </c>
      <c r="AW6" s="31" t="s">
        <v>59</v>
      </c>
    </row>
    <row r="7" spans="1:50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8"/>
      <c r="S7" s="48"/>
      <c r="T7" s="48"/>
      <c r="U7" s="48"/>
      <c r="V7" s="7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5"/>
      <c r="AN7" s="68"/>
      <c r="AO7" s="5"/>
      <c r="AP7" s="5"/>
      <c r="AQ7" s="71">
        <v>44838</v>
      </c>
      <c r="AR7" s="52">
        <f t="shared" si="0"/>
        <v>0</v>
      </c>
      <c r="AS7" s="34">
        <v>4.25</v>
      </c>
      <c r="AT7" s="54">
        <f t="shared" si="1"/>
        <v>4.25</v>
      </c>
      <c r="AU7" s="55" t="s">
        <v>62</v>
      </c>
      <c r="AW7" s="31" t="s">
        <v>59</v>
      </c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"/>
      <c r="AN8" s="51"/>
      <c r="AO8" s="5"/>
      <c r="AP8" s="5"/>
      <c r="AQ8" s="71">
        <v>44839</v>
      </c>
      <c r="AR8" s="52">
        <f t="shared" si="0"/>
        <v>0</v>
      </c>
      <c r="AS8" s="34">
        <v>4</v>
      </c>
      <c r="AT8" s="54">
        <f t="shared" si="1"/>
        <v>4</v>
      </c>
      <c r="AU8" s="55" t="s">
        <v>62</v>
      </c>
      <c r="AW8" s="31" t="s">
        <v>59</v>
      </c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"/>
      <c r="AN9" s="51"/>
      <c r="AO9" s="5"/>
      <c r="AP9" s="5"/>
      <c r="AQ9" s="71">
        <v>44840</v>
      </c>
      <c r="AR9" s="52">
        <f t="shared" si="0"/>
        <v>0</v>
      </c>
      <c r="AS9" s="34">
        <v>8.25</v>
      </c>
      <c r="AT9" s="54">
        <f t="shared" si="1"/>
        <v>8.25</v>
      </c>
      <c r="AU9" s="55" t="s">
        <v>62</v>
      </c>
      <c r="AW9" s="31" t="s">
        <v>59</v>
      </c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"/>
      <c r="AN10" s="51"/>
      <c r="AO10" s="5"/>
      <c r="AP10" s="5"/>
      <c r="AQ10" s="71">
        <v>44841</v>
      </c>
      <c r="AR10" s="52">
        <f t="shared" si="0"/>
        <v>0</v>
      </c>
      <c r="AS10" s="34">
        <v>4.25</v>
      </c>
      <c r="AT10" s="54">
        <f t="shared" si="1"/>
        <v>4.25</v>
      </c>
      <c r="AU10" s="55" t="s">
        <v>62</v>
      </c>
      <c r="AW10" s="31" t="s">
        <v>59</v>
      </c>
    </row>
    <row r="11" spans="1:5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48"/>
      <c r="S11" s="48"/>
      <c r="T11" s="48"/>
      <c r="U11" s="48"/>
      <c r="V11" s="62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5"/>
      <c r="AN11" s="69"/>
      <c r="AO11" s="5"/>
      <c r="AP11" s="5"/>
      <c r="AQ11" s="70">
        <v>44842</v>
      </c>
      <c r="AR11" s="56"/>
      <c r="AS11" s="57"/>
      <c r="AT11" s="58"/>
      <c r="AU11" s="42" t="s">
        <v>49</v>
      </c>
      <c r="AW11" s="31" t="s">
        <v>59</v>
      </c>
    </row>
    <row r="12" spans="1:50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48"/>
      <c r="S12" s="48"/>
      <c r="T12" s="48"/>
      <c r="U12" s="48"/>
      <c r="V12" s="62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5"/>
      <c r="AN12" s="69"/>
      <c r="AO12" s="5"/>
      <c r="AP12" s="5"/>
      <c r="AQ12" s="70">
        <v>44843</v>
      </c>
      <c r="AR12" s="56"/>
      <c r="AS12" s="57"/>
      <c r="AT12" s="58"/>
      <c r="AU12" s="42" t="s">
        <v>49</v>
      </c>
      <c r="AW12" s="31" t="s">
        <v>59</v>
      </c>
    </row>
    <row r="13" spans="1:50" ht="21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48"/>
      <c r="S13" s="48"/>
      <c r="T13" s="48"/>
      <c r="U13" s="48"/>
      <c r="V13" s="62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"/>
      <c r="AN13" s="51" t="s">
        <v>63</v>
      </c>
      <c r="AO13" s="5"/>
      <c r="AP13" s="5"/>
      <c r="AQ13" s="71">
        <v>44844</v>
      </c>
      <c r="AR13" s="52">
        <f t="shared" si="0"/>
        <v>0</v>
      </c>
      <c r="AS13" s="34">
        <v>4</v>
      </c>
      <c r="AT13" s="54">
        <f t="shared" si="1"/>
        <v>4</v>
      </c>
      <c r="AU13" s="55" t="s">
        <v>65</v>
      </c>
      <c r="AW13" s="31" t="s">
        <v>59</v>
      </c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77" t="s">
        <v>64</v>
      </c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5"/>
      <c r="AN14" s="78"/>
      <c r="AO14" s="5"/>
      <c r="AP14" s="5"/>
      <c r="AQ14" s="71">
        <v>44845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31" t="s">
        <v>59</v>
      </c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 t="s">
        <v>63</v>
      </c>
      <c r="X15" s="51" t="s">
        <v>63</v>
      </c>
      <c r="Y15" s="51" t="s">
        <v>63</v>
      </c>
      <c r="Z15" s="51" t="s">
        <v>63</v>
      </c>
      <c r="AA15" s="51" t="s">
        <v>63</v>
      </c>
      <c r="AB15" s="51" t="s">
        <v>63</v>
      </c>
      <c r="AC15" s="51" t="s">
        <v>63</v>
      </c>
      <c r="AD15" s="51" t="s">
        <v>63</v>
      </c>
      <c r="AE15" s="51" t="s">
        <v>63</v>
      </c>
      <c r="AF15" s="51" t="s">
        <v>63</v>
      </c>
      <c r="AG15" s="51" t="s">
        <v>63</v>
      </c>
      <c r="AH15" s="51" t="s">
        <v>63</v>
      </c>
      <c r="AI15" s="51" t="s">
        <v>63</v>
      </c>
      <c r="AJ15" s="51" t="s">
        <v>63</v>
      </c>
      <c r="AK15" s="51" t="s">
        <v>63</v>
      </c>
      <c r="AL15" s="51" t="s">
        <v>63</v>
      </c>
      <c r="AM15" s="5"/>
      <c r="AN15" s="78" t="s">
        <v>63</v>
      </c>
      <c r="AO15" s="5"/>
      <c r="AP15" s="5"/>
      <c r="AQ15" s="71">
        <v>44846</v>
      </c>
      <c r="AR15" s="52">
        <f>COUNTIF(A15:AL15,"x")/4</f>
        <v>4</v>
      </c>
      <c r="AS15" s="34">
        <v>4</v>
      </c>
      <c r="AT15" s="54">
        <f t="shared" si="1"/>
        <v>0</v>
      </c>
      <c r="AU15" s="55"/>
      <c r="AW15" s="31" t="s">
        <v>59</v>
      </c>
    </row>
    <row r="16" spans="1:50" x14ac:dyDescent="0.2">
      <c r="A16" s="51" t="s">
        <v>63</v>
      </c>
      <c r="B16" s="51" t="s">
        <v>63</v>
      </c>
      <c r="C16" s="51" t="s">
        <v>63</v>
      </c>
      <c r="D16" s="51" t="s">
        <v>63</v>
      </c>
      <c r="E16" s="51" t="s">
        <v>63</v>
      </c>
      <c r="F16" s="51" t="s">
        <v>63</v>
      </c>
      <c r="G16" s="51" t="s">
        <v>63</v>
      </c>
      <c r="H16" s="51" t="s">
        <v>63</v>
      </c>
      <c r="I16" s="51" t="s">
        <v>63</v>
      </c>
      <c r="J16" s="51" t="s">
        <v>63</v>
      </c>
      <c r="K16" s="51" t="s">
        <v>63</v>
      </c>
      <c r="L16" s="51" t="s">
        <v>63</v>
      </c>
      <c r="M16" s="51" t="s">
        <v>63</v>
      </c>
      <c r="N16" s="51" t="s">
        <v>63</v>
      </c>
      <c r="O16" s="51" t="s">
        <v>63</v>
      </c>
      <c r="P16" s="51" t="s">
        <v>63</v>
      </c>
      <c r="Q16" s="51" t="s">
        <v>63</v>
      </c>
      <c r="R16" s="48" t="s">
        <v>64</v>
      </c>
      <c r="S16" s="48" t="s">
        <v>64</v>
      </c>
      <c r="T16" s="48" t="s">
        <v>64</v>
      </c>
      <c r="U16" s="48" t="s">
        <v>64</v>
      </c>
      <c r="V16" s="48" t="s">
        <v>64</v>
      </c>
      <c r="W16" s="51" t="s">
        <v>63</v>
      </c>
      <c r="X16" s="51" t="s">
        <v>63</v>
      </c>
      <c r="Y16" s="51" t="s">
        <v>63</v>
      </c>
      <c r="Z16" s="51" t="s">
        <v>63</v>
      </c>
      <c r="AA16" s="51" t="s">
        <v>63</v>
      </c>
      <c r="AB16" s="51" t="s">
        <v>63</v>
      </c>
      <c r="AC16" s="51" t="s">
        <v>63</v>
      </c>
      <c r="AD16" s="51" t="s">
        <v>63</v>
      </c>
      <c r="AE16" s="51" t="s">
        <v>63</v>
      </c>
      <c r="AF16" s="51" t="s">
        <v>63</v>
      </c>
      <c r="AG16" s="51" t="s">
        <v>63</v>
      </c>
      <c r="AH16" s="51" t="s">
        <v>63</v>
      </c>
      <c r="AI16" s="51" t="s">
        <v>63</v>
      </c>
      <c r="AJ16" s="51" t="s">
        <v>63</v>
      </c>
      <c r="AK16" s="51" t="s">
        <v>63</v>
      </c>
      <c r="AL16" s="51" t="s">
        <v>63</v>
      </c>
      <c r="AM16" s="5"/>
      <c r="AN16" s="78" t="s">
        <v>63</v>
      </c>
      <c r="AO16" s="5"/>
      <c r="AP16" s="5"/>
      <c r="AQ16" s="71">
        <v>44847</v>
      </c>
      <c r="AR16" s="52">
        <f>COUNTIF(A16:AL16,"x")/4</f>
        <v>8.25</v>
      </c>
      <c r="AS16" s="34">
        <v>8.25</v>
      </c>
      <c r="AT16" s="54">
        <f t="shared" si="1"/>
        <v>0</v>
      </c>
      <c r="AU16" s="55"/>
      <c r="AW16" s="31" t="s">
        <v>59</v>
      </c>
    </row>
    <row r="17" spans="1:49" x14ac:dyDescent="0.2">
      <c r="A17" s="51" t="s">
        <v>63</v>
      </c>
      <c r="B17" s="51" t="s">
        <v>63</v>
      </c>
      <c r="C17" s="51" t="s">
        <v>63</v>
      </c>
      <c r="D17" s="51" t="s">
        <v>63</v>
      </c>
      <c r="E17" s="51" t="s">
        <v>63</v>
      </c>
      <c r="F17" s="51" t="s">
        <v>63</v>
      </c>
      <c r="G17" s="51" t="s">
        <v>63</v>
      </c>
      <c r="H17" s="51" t="s">
        <v>63</v>
      </c>
      <c r="I17" s="51" t="s">
        <v>63</v>
      </c>
      <c r="J17" s="51" t="s">
        <v>63</v>
      </c>
      <c r="K17" s="51" t="s">
        <v>63</v>
      </c>
      <c r="L17" s="51" t="s">
        <v>63</v>
      </c>
      <c r="M17" s="51" t="s">
        <v>63</v>
      </c>
      <c r="N17" s="51" t="s">
        <v>63</v>
      </c>
      <c r="O17" s="51" t="s">
        <v>63</v>
      </c>
      <c r="P17" s="51" t="s">
        <v>63</v>
      </c>
      <c r="Q17" s="51" t="s">
        <v>63</v>
      </c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"/>
      <c r="AN17" s="78"/>
      <c r="AO17" s="5"/>
      <c r="AP17" s="5"/>
      <c r="AQ17" s="71">
        <v>44848</v>
      </c>
      <c r="AR17" s="52">
        <f>COUNTIF(A17:AL17,"x")/4</f>
        <v>4.25</v>
      </c>
      <c r="AS17" s="34">
        <v>4.25</v>
      </c>
      <c r="AT17" s="54">
        <f t="shared" si="1"/>
        <v>0</v>
      </c>
      <c r="AU17" s="55"/>
      <c r="AW17" s="31" t="s">
        <v>59</v>
      </c>
    </row>
    <row r="18" spans="1:49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48"/>
      <c r="S18" s="48"/>
      <c r="T18" s="48"/>
      <c r="U18" s="48"/>
      <c r="V18" s="62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5"/>
      <c r="AN18" s="69"/>
      <c r="AO18" s="5"/>
      <c r="AP18" s="5"/>
      <c r="AQ18" s="70">
        <v>44849</v>
      </c>
      <c r="AR18" s="56"/>
      <c r="AS18" s="57"/>
      <c r="AT18" s="58"/>
      <c r="AU18" s="42" t="s">
        <v>49</v>
      </c>
      <c r="AW18" s="31" t="s">
        <v>59</v>
      </c>
    </row>
    <row r="19" spans="1:49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48"/>
      <c r="S19" s="48"/>
      <c r="T19" s="48"/>
      <c r="U19" s="48"/>
      <c r="V19" s="62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5"/>
      <c r="AN19" s="69"/>
      <c r="AO19" s="5"/>
      <c r="AP19" s="5"/>
      <c r="AQ19" s="70">
        <v>44850</v>
      </c>
      <c r="AR19" s="56"/>
      <c r="AS19" s="57"/>
      <c r="AT19" s="58"/>
      <c r="AU19" s="42" t="s">
        <v>49</v>
      </c>
      <c r="AW19" s="31" t="s">
        <v>59</v>
      </c>
    </row>
    <row r="20" spans="1:49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"/>
      <c r="AN20" s="59"/>
      <c r="AO20" s="5"/>
      <c r="AP20" s="5"/>
      <c r="AQ20" s="67">
        <v>44851</v>
      </c>
      <c r="AR20" s="37"/>
      <c r="AS20" s="38"/>
      <c r="AT20" s="39"/>
      <c r="AU20" s="93" t="s">
        <v>57</v>
      </c>
      <c r="AW20" s="31" t="s">
        <v>59</v>
      </c>
    </row>
    <row r="21" spans="1:49" ht="12.75" customHeight="1" x14ac:dyDescent="0.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"/>
      <c r="AN21" s="59"/>
      <c r="AO21" s="5"/>
      <c r="AP21" s="5"/>
      <c r="AQ21" s="67">
        <v>44852</v>
      </c>
      <c r="AR21" s="37"/>
      <c r="AS21" s="38"/>
      <c r="AT21" s="39"/>
      <c r="AU21" s="102"/>
      <c r="AW21" s="31" t="s">
        <v>59</v>
      </c>
    </row>
    <row r="22" spans="1:49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"/>
      <c r="AN22" s="59"/>
      <c r="AO22" s="5"/>
      <c r="AP22" s="5"/>
      <c r="AQ22" s="67">
        <v>44853</v>
      </c>
      <c r="AR22" s="37"/>
      <c r="AS22" s="38"/>
      <c r="AT22" s="39"/>
      <c r="AU22" s="102"/>
      <c r="AW22" s="31" t="s">
        <v>59</v>
      </c>
    </row>
    <row r="23" spans="1:49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"/>
      <c r="AN23" s="59"/>
      <c r="AO23" s="5"/>
      <c r="AP23" s="5"/>
      <c r="AQ23" s="67">
        <v>44854</v>
      </c>
      <c r="AR23" s="37"/>
      <c r="AS23" s="38"/>
      <c r="AT23" s="39"/>
      <c r="AU23" s="102"/>
      <c r="AW23" s="31" t="s">
        <v>59</v>
      </c>
    </row>
    <row r="24" spans="1:49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"/>
      <c r="AN24" s="59"/>
      <c r="AO24" s="5"/>
      <c r="AP24" s="5"/>
      <c r="AQ24" s="67">
        <v>44855</v>
      </c>
      <c r="AR24" s="37"/>
      <c r="AS24" s="38"/>
      <c r="AT24" s="39"/>
      <c r="AU24" s="94"/>
      <c r="AW24" s="31" t="s">
        <v>59</v>
      </c>
    </row>
    <row r="25" spans="1:49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48"/>
      <c r="S25" s="48"/>
      <c r="T25" s="48"/>
      <c r="U25" s="48"/>
      <c r="V25" s="62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5"/>
      <c r="AN25" s="69"/>
      <c r="AO25" s="5"/>
      <c r="AP25" s="5"/>
      <c r="AQ25" s="70">
        <v>44856</v>
      </c>
      <c r="AR25" s="56"/>
      <c r="AS25" s="57"/>
      <c r="AT25" s="58"/>
      <c r="AU25" s="42" t="s">
        <v>49</v>
      </c>
      <c r="AW25" s="31" t="s">
        <v>59</v>
      </c>
    </row>
    <row r="26" spans="1:49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48"/>
      <c r="S26" s="48"/>
      <c r="T26" s="48"/>
      <c r="U26" s="48"/>
      <c r="V26" s="62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5"/>
      <c r="AN26" s="69"/>
      <c r="AO26" s="5"/>
      <c r="AP26" s="5"/>
      <c r="AQ26" s="70">
        <v>44857</v>
      </c>
      <c r="AR26" s="56"/>
      <c r="AS26" s="57"/>
      <c r="AT26" s="58"/>
      <c r="AU26" s="42" t="s">
        <v>49</v>
      </c>
      <c r="AW26" s="31" t="s">
        <v>59</v>
      </c>
    </row>
    <row r="27" spans="1:49" ht="2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8"/>
      <c r="S27" s="48"/>
      <c r="T27" s="48"/>
      <c r="U27" s="48"/>
      <c r="V27" s="62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"/>
      <c r="AN27" s="78"/>
      <c r="AO27" s="5"/>
      <c r="AP27" s="5"/>
      <c r="AQ27" s="71">
        <v>44858</v>
      </c>
      <c r="AR27" s="52">
        <f t="shared" si="0"/>
        <v>0</v>
      </c>
      <c r="AS27" s="34">
        <v>4</v>
      </c>
      <c r="AT27" s="54">
        <f t="shared" si="1"/>
        <v>4</v>
      </c>
      <c r="AU27" s="55" t="s">
        <v>66</v>
      </c>
      <c r="AW27" s="31" t="s">
        <v>59</v>
      </c>
    </row>
    <row r="28" spans="1:49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48"/>
      <c r="S28" s="48"/>
      <c r="T28" s="48"/>
      <c r="U28" s="48"/>
      <c r="V28" s="77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5"/>
      <c r="AN28" s="78"/>
      <c r="AO28" s="5"/>
      <c r="AP28" s="5"/>
      <c r="AQ28" s="71">
        <v>44859</v>
      </c>
      <c r="AR28" s="52">
        <f t="shared" si="0"/>
        <v>0</v>
      </c>
      <c r="AS28" s="34">
        <v>4.25</v>
      </c>
      <c r="AT28" s="54">
        <f t="shared" si="1"/>
        <v>4.25</v>
      </c>
      <c r="AU28" s="55" t="s">
        <v>67</v>
      </c>
      <c r="AW28" s="31" t="s">
        <v>59</v>
      </c>
    </row>
    <row r="29" spans="1:49" ht="21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48"/>
      <c r="S29" s="48"/>
      <c r="T29" s="48"/>
      <c r="U29" s="48"/>
      <c r="V29" s="48"/>
      <c r="W29" s="51"/>
      <c r="X29" s="51"/>
      <c r="Y29" s="51"/>
      <c r="Z29" s="51"/>
      <c r="AA29" s="51"/>
      <c r="AB29" s="51"/>
      <c r="AC29" s="51" t="s">
        <v>63</v>
      </c>
      <c r="AD29" s="51" t="s">
        <v>63</v>
      </c>
      <c r="AE29" s="51" t="s">
        <v>63</v>
      </c>
      <c r="AF29" s="51" t="s">
        <v>63</v>
      </c>
      <c r="AG29" s="51" t="s">
        <v>63</v>
      </c>
      <c r="AH29" s="51" t="s">
        <v>63</v>
      </c>
      <c r="AI29" s="51" t="s">
        <v>63</v>
      </c>
      <c r="AJ29" s="51" t="s">
        <v>63</v>
      </c>
      <c r="AK29" s="51" t="s">
        <v>63</v>
      </c>
      <c r="AL29" s="51" t="s">
        <v>63</v>
      </c>
      <c r="AM29" s="5"/>
      <c r="AN29" s="78"/>
      <c r="AO29" s="5"/>
      <c r="AP29" s="5"/>
      <c r="AQ29" s="71">
        <v>44860</v>
      </c>
      <c r="AR29" s="52">
        <f t="shared" si="0"/>
        <v>2.5</v>
      </c>
      <c r="AS29" s="34">
        <v>4</v>
      </c>
      <c r="AT29" s="54">
        <f t="shared" si="1"/>
        <v>1.5</v>
      </c>
      <c r="AU29" s="55" t="s">
        <v>68</v>
      </c>
      <c r="AW29" s="31" t="s">
        <v>59</v>
      </c>
    </row>
    <row r="30" spans="1:49" x14ac:dyDescent="0.2">
      <c r="A30" s="51" t="s">
        <v>63</v>
      </c>
      <c r="B30" s="51" t="s">
        <v>63</v>
      </c>
      <c r="C30" s="51" t="s">
        <v>63</v>
      </c>
      <c r="D30" s="51" t="s">
        <v>63</v>
      </c>
      <c r="E30" s="51" t="s">
        <v>63</v>
      </c>
      <c r="F30" s="51" t="s">
        <v>63</v>
      </c>
      <c r="G30" s="51" t="s">
        <v>63</v>
      </c>
      <c r="H30" s="51" t="s">
        <v>63</v>
      </c>
      <c r="I30" s="51" t="s">
        <v>63</v>
      </c>
      <c r="J30" s="51" t="s">
        <v>63</v>
      </c>
      <c r="K30" s="51" t="s">
        <v>63</v>
      </c>
      <c r="L30" s="51" t="s">
        <v>63</v>
      </c>
      <c r="M30" s="51" t="s">
        <v>63</v>
      </c>
      <c r="N30" s="51" t="s">
        <v>63</v>
      </c>
      <c r="O30" s="51" t="s">
        <v>63</v>
      </c>
      <c r="P30" s="51" t="s">
        <v>63</v>
      </c>
      <c r="Q30" s="51" t="s">
        <v>63</v>
      </c>
      <c r="R30" s="48" t="s">
        <v>64</v>
      </c>
      <c r="S30" s="48" t="s">
        <v>64</v>
      </c>
      <c r="T30" s="48" t="s">
        <v>64</v>
      </c>
      <c r="U30" s="48" t="s">
        <v>64</v>
      </c>
      <c r="V30" s="48" t="s">
        <v>64</v>
      </c>
      <c r="W30" s="51" t="s">
        <v>63</v>
      </c>
      <c r="X30" s="51" t="s">
        <v>63</v>
      </c>
      <c r="Y30" s="51" t="s">
        <v>63</v>
      </c>
      <c r="Z30" s="51" t="s">
        <v>63</v>
      </c>
      <c r="AA30" s="51" t="s">
        <v>63</v>
      </c>
      <c r="AB30" s="51" t="s">
        <v>63</v>
      </c>
      <c r="AC30" s="51" t="s">
        <v>63</v>
      </c>
      <c r="AD30" s="51" t="s">
        <v>63</v>
      </c>
      <c r="AE30" s="51" t="s">
        <v>63</v>
      </c>
      <c r="AF30" s="51" t="s">
        <v>63</v>
      </c>
      <c r="AG30" s="51" t="s">
        <v>63</v>
      </c>
      <c r="AH30" s="51" t="s">
        <v>63</v>
      </c>
      <c r="AI30" s="51" t="s">
        <v>63</v>
      </c>
      <c r="AJ30" s="51" t="s">
        <v>63</v>
      </c>
      <c r="AK30" s="51" t="s">
        <v>63</v>
      </c>
      <c r="AL30" s="51" t="s">
        <v>63</v>
      </c>
      <c r="AM30" s="5"/>
      <c r="AN30" s="78"/>
      <c r="AO30" s="5"/>
      <c r="AP30" s="5"/>
      <c r="AQ30" s="71">
        <v>44861</v>
      </c>
      <c r="AR30" s="52">
        <f t="shared" si="0"/>
        <v>8.25</v>
      </c>
      <c r="AS30" s="34">
        <v>8.25</v>
      </c>
      <c r="AT30" s="54">
        <f t="shared" si="1"/>
        <v>0</v>
      </c>
      <c r="AU30" s="55"/>
      <c r="AW30" s="31" t="s">
        <v>59</v>
      </c>
    </row>
    <row r="31" spans="1:49" x14ac:dyDescent="0.2">
      <c r="A31" s="51" t="s">
        <v>63</v>
      </c>
      <c r="B31" s="51" t="s">
        <v>63</v>
      </c>
      <c r="C31" s="51" t="s">
        <v>63</v>
      </c>
      <c r="D31" s="51" t="s">
        <v>63</v>
      </c>
      <c r="E31" s="51" t="s">
        <v>63</v>
      </c>
      <c r="F31" s="51" t="s">
        <v>63</v>
      </c>
      <c r="G31" s="51" t="s">
        <v>63</v>
      </c>
      <c r="H31" s="51" t="s">
        <v>63</v>
      </c>
      <c r="I31" s="51" t="s">
        <v>63</v>
      </c>
      <c r="J31" s="51" t="s">
        <v>63</v>
      </c>
      <c r="K31" s="51" t="s">
        <v>63</v>
      </c>
      <c r="L31" s="51" t="s">
        <v>63</v>
      </c>
      <c r="M31" s="51" t="s">
        <v>63</v>
      </c>
      <c r="N31" s="51" t="s">
        <v>63</v>
      </c>
      <c r="O31" s="51" t="s">
        <v>63</v>
      </c>
      <c r="P31" s="51" t="s">
        <v>63</v>
      </c>
      <c r="Q31" s="51" t="s">
        <v>63</v>
      </c>
      <c r="R31" s="48"/>
      <c r="S31" s="48"/>
      <c r="T31" s="48"/>
      <c r="U31" s="48"/>
      <c r="V31" s="48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"/>
      <c r="AN31" s="78"/>
      <c r="AO31" s="5"/>
      <c r="AP31" s="5"/>
      <c r="AQ31" s="71">
        <v>44862</v>
      </c>
      <c r="AR31" s="52">
        <f t="shared" si="0"/>
        <v>4.25</v>
      </c>
      <c r="AS31" s="34">
        <v>4.25</v>
      </c>
      <c r="AT31" s="54">
        <f t="shared" si="1"/>
        <v>0</v>
      </c>
      <c r="AU31" s="55"/>
      <c r="AW31" s="31" t="s">
        <v>59</v>
      </c>
    </row>
    <row r="32" spans="1:49" x14ac:dyDescent="0.2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48"/>
      <c r="S32" s="48"/>
      <c r="T32" s="48"/>
      <c r="U32" s="48"/>
      <c r="V32" s="62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5"/>
      <c r="AN32" s="69"/>
      <c r="AO32" s="5"/>
      <c r="AP32" s="5"/>
      <c r="AQ32" s="70">
        <v>44863</v>
      </c>
      <c r="AR32" s="56"/>
      <c r="AS32" s="57"/>
      <c r="AT32" s="58"/>
      <c r="AU32" s="42" t="s">
        <v>49</v>
      </c>
      <c r="AW32" s="31" t="s">
        <v>59</v>
      </c>
    </row>
    <row r="33" spans="1:49" x14ac:dyDescent="0.2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48"/>
      <c r="S33" s="48"/>
      <c r="T33" s="48"/>
      <c r="U33" s="48"/>
      <c r="V33" s="62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5"/>
      <c r="AN33" s="69"/>
      <c r="AO33" s="5"/>
      <c r="AP33" s="5"/>
      <c r="AQ33" s="70">
        <v>44864</v>
      </c>
      <c r="AR33" s="56"/>
      <c r="AS33" s="57"/>
      <c r="AT33" s="58"/>
      <c r="AU33" s="42" t="s">
        <v>49</v>
      </c>
      <c r="AW33" s="31" t="s">
        <v>59</v>
      </c>
    </row>
    <row r="34" spans="1:49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"/>
      <c r="AN34" s="59"/>
      <c r="AO34" s="5"/>
      <c r="AP34" s="5"/>
      <c r="AQ34" s="67">
        <v>44865</v>
      </c>
      <c r="AR34" s="37"/>
      <c r="AS34" s="38"/>
      <c r="AT34" s="39"/>
      <c r="AU34" s="47" t="s">
        <v>56</v>
      </c>
      <c r="AW34" s="31" t="s">
        <v>59</v>
      </c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35.75</v>
      </c>
      <c r="AS35" s="32">
        <f>SUM(AS4:AS34)</f>
        <v>74.25</v>
      </c>
      <c r="AT35" s="32">
        <f>AS35-AR35</f>
        <v>38.5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48.148148148148152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44835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>
        <f>AU1</f>
        <v>0</v>
      </c>
    </row>
  </sheetData>
  <mergeCells count="7">
    <mergeCell ref="AU20:AU24"/>
    <mergeCell ref="AR2:AT2"/>
    <mergeCell ref="P40:T40"/>
    <mergeCell ref="A1:J1"/>
    <mergeCell ref="W1:Z1"/>
    <mergeCell ref="AA1:AE1"/>
    <mergeCell ref="A2:AL2"/>
  </mergeCells>
  <conditionalFormatting sqref="AW3:AW34">
    <cfRule type="cellIs" dxfId="2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7.125" style="8" customWidth="1"/>
    <col min="45" max="45" width="6.375" style="8" customWidth="1"/>
    <col min="46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44866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2"/>
      <c r="AN4" s="59"/>
      <c r="AO4" s="5"/>
      <c r="AP4" s="5"/>
      <c r="AQ4" s="67">
        <v>44866</v>
      </c>
      <c r="AR4" s="37"/>
      <c r="AS4" s="38"/>
      <c r="AT4" s="39"/>
      <c r="AU4" s="47" t="s">
        <v>53</v>
      </c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 t="s">
        <v>63</v>
      </c>
      <c r="X5" s="51" t="s">
        <v>63</v>
      </c>
      <c r="Y5" s="51" t="s">
        <v>63</v>
      </c>
      <c r="Z5" s="51" t="s">
        <v>63</v>
      </c>
      <c r="AA5" s="51" t="s">
        <v>63</v>
      </c>
      <c r="AB5" s="51" t="s">
        <v>63</v>
      </c>
      <c r="AC5" s="51" t="s">
        <v>63</v>
      </c>
      <c r="AD5" s="51" t="s">
        <v>63</v>
      </c>
      <c r="AE5" s="51" t="s">
        <v>63</v>
      </c>
      <c r="AF5" s="51" t="s">
        <v>63</v>
      </c>
      <c r="AG5" s="51" t="s">
        <v>63</v>
      </c>
      <c r="AH5" s="51" t="s">
        <v>63</v>
      </c>
      <c r="AI5" s="51" t="s">
        <v>63</v>
      </c>
      <c r="AJ5" s="51" t="s">
        <v>63</v>
      </c>
      <c r="AK5" s="51" t="s">
        <v>63</v>
      </c>
      <c r="AL5" s="51" t="s">
        <v>63</v>
      </c>
      <c r="AM5" s="72"/>
      <c r="AN5" s="51"/>
      <c r="AO5" s="5"/>
      <c r="AP5" s="5"/>
      <c r="AQ5" s="66">
        <v>44867</v>
      </c>
      <c r="AR5" s="52">
        <f t="shared" ref="AR5:AR33" si="0">COUNTIF(A5:AL5,"x")/4</f>
        <v>4</v>
      </c>
      <c r="AS5" s="34">
        <v>4</v>
      </c>
      <c r="AT5" s="54">
        <f t="shared" ref="AT5:AT33" si="1">AS5-AR5</f>
        <v>0</v>
      </c>
      <c r="AU5" s="55"/>
      <c r="AW5" s="4"/>
    </row>
    <row r="6" spans="1:50" x14ac:dyDescent="0.2">
      <c r="A6" s="51" t="s">
        <v>63</v>
      </c>
      <c r="B6" s="51" t="s">
        <v>63</v>
      </c>
      <c r="C6" s="51" t="s">
        <v>63</v>
      </c>
      <c r="D6" s="51" t="s">
        <v>63</v>
      </c>
      <c r="E6" s="51" t="s">
        <v>63</v>
      </c>
      <c r="F6" s="51" t="s">
        <v>63</v>
      </c>
      <c r="G6" s="51" t="s">
        <v>63</v>
      </c>
      <c r="H6" s="51" t="s">
        <v>63</v>
      </c>
      <c r="I6" s="51" t="s">
        <v>63</v>
      </c>
      <c r="J6" s="51" t="s">
        <v>63</v>
      </c>
      <c r="K6" s="51" t="s">
        <v>63</v>
      </c>
      <c r="L6" s="51" t="s">
        <v>63</v>
      </c>
      <c r="M6" s="51" t="s">
        <v>63</v>
      </c>
      <c r="N6" s="51" t="s">
        <v>63</v>
      </c>
      <c r="O6" s="51" t="s">
        <v>63</v>
      </c>
      <c r="P6" s="51" t="s">
        <v>63</v>
      </c>
      <c r="Q6" s="51" t="s">
        <v>63</v>
      </c>
      <c r="R6" s="48" t="s">
        <v>64</v>
      </c>
      <c r="S6" s="48" t="s">
        <v>64</v>
      </c>
      <c r="T6" s="48" t="s">
        <v>64</v>
      </c>
      <c r="U6" s="48" t="s">
        <v>64</v>
      </c>
      <c r="V6" s="48" t="s">
        <v>64</v>
      </c>
      <c r="W6" s="51" t="s">
        <v>63</v>
      </c>
      <c r="X6" s="51" t="s">
        <v>63</v>
      </c>
      <c r="Y6" s="51" t="s">
        <v>63</v>
      </c>
      <c r="Z6" s="51" t="s">
        <v>63</v>
      </c>
      <c r="AA6" s="51" t="s">
        <v>63</v>
      </c>
      <c r="AB6" s="51" t="s">
        <v>63</v>
      </c>
      <c r="AC6" s="51" t="s">
        <v>63</v>
      </c>
      <c r="AD6" s="51" t="s">
        <v>63</v>
      </c>
      <c r="AE6" s="51" t="s">
        <v>63</v>
      </c>
      <c r="AF6" s="51" t="s">
        <v>63</v>
      </c>
      <c r="AG6" s="51" t="s">
        <v>63</v>
      </c>
      <c r="AH6" s="51" t="s">
        <v>63</v>
      </c>
      <c r="AI6" s="51" t="s">
        <v>63</v>
      </c>
      <c r="AJ6" s="51" t="s">
        <v>63</v>
      </c>
      <c r="AK6" s="51" t="s">
        <v>63</v>
      </c>
      <c r="AL6" s="51" t="s">
        <v>63</v>
      </c>
      <c r="AM6" s="72"/>
      <c r="AN6" s="68"/>
      <c r="AO6" s="5"/>
      <c r="AP6" s="5"/>
      <c r="AQ6" s="66">
        <v>44868</v>
      </c>
      <c r="AR6" s="52">
        <f t="shared" si="0"/>
        <v>8.25</v>
      </c>
      <c r="AS6" s="34">
        <v>8.25</v>
      </c>
      <c r="AT6" s="54">
        <f t="shared" si="1"/>
        <v>0</v>
      </c>
      <c r="AU6" s="55"/>
      <c r="AW6" s="16"/>
    </row>
    <row r="7" spans="1:50" x14ac:dyDescent="0.2">
      <c r="A7" s="51" t="s">
        <v>63</v>
      </c>
      <c r="B7" s="51" t="s">
        <v>63</v>
      </c>
      <c r="C7" s="51" t="s">
        <v>63</v>
      </c>
      <c r="D7" s="51" t="s">
        <v>63</v>
      </c>
      <c r="E7" s="51" t="s">
        <v>63</v>
      </c>
      <c r="F7" s="51" t="s">
        <v>63</v>
      </c>
      <c r="G7" s="51" t="s">
        <v>63</v>
      </c>
      <c r="H7" s="51" t="s">
        <v>63</v>
      </c>
      <c r="I7" s="51" t="s">
        <v>63</v>
      </c>
      <c r="J7" s="51" t="s">
        <v>63</v>
      </c>
      <c r="K7" s="51" t="s">
        <v>63</v>
      </c>
      <c r="L7" s="51" t="s">
        <v>63</v>
      </c>
      <c r="M7" s="51" t="s">
        <v>63</v>
      </c>
      <c r="N7" s="51" t="s">
        <v>63</v>
      </c>
      <c r="O7" s="51" t="s">
        <v>63</v>
      </c>
      <c r="P7" s="51" t="s">
        <v>63</v>
      </c>
      <c r="Q7" s="51" t="s">
        <v>63</v>
      </c>
      <c r="R7" s="48" t="s">
        <v>64</v>
      </c>
      <c r="S7" s="48" t="s">
        <v>64</v>
      </c>
      <c r="T7" s="48" t="s">
        <v>64</v>
      </c>
      <c r="U7" s="48" t="s">
        <v>64</v>
      </c>
      <c r="V7" s="48" t="s">
        <v>64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72"/>
      <c r="AN7" s="68"/>
      <c r="AO7" s="5"/>
      <c r="AP7" s="5"/>
      <c r="AQ7" s="66">
        <v>44869</v>
      </c>
      <c r="AR7" s="52">
        <f t="shared" si="0"/>
        <v>4.25</v>
      </c>
      <c r="AS7" s="34">
        <v>4.25</v>
      </c>
      <c r="AT7" s="54">
        <f t="shared" si="1"/>
        <v>0</v>
      </c>
      <c r="AU7" s="55"/>
      <c r="AW7" s="16"/>
    </row>
    <row r="8" spans="1:50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48"/>
      <c r="S8" s="48"/>
      <c r="T8" s="48"/>
      <c r="U8" s="48"/>
      <c r="V8" s="62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72"/>
      <c r="AN8" s="69"/>
      <c r="AO8" s="5"/>
      <c r="AP8" s="5"/>
      <c r="AQ8" s="70">
        <v>44870</v>
      </c>
      <c r="AR8" s="56"/>
      <c r="AS8" s="57"/>
      <c r="AT8" s="58"/>
      <c r="AU8" s="42" t="s">
        <v>49</v>
      </c>
      <c r="AW8" s="16"/>
    </row>
    <row r="9" spans="1:5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48"/>
      <c r="S9" s="48"/>
      <c r="T9" s="48"/>
      <c r="U9" s="48"/>
      <c r="V9" s="62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72"/>
      <c r="AN9" s="69"/>
      <c r="AO9" s="5"/>
      <c r="AP9" s="5"/>
      <c r="AQ9" s="70">
        <v>44871</v>
      </c>
      <c r="AR9" s="56"/>
      <c r="AS9" s="57"/>
      <c r="AT9" s="58"/>
      <c r="AU9" s="42" t="s">
        <v>49</v>
      </c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 t="s">
        <v>63</v>
      </c>
      <c r="X10" s="51" t="s">
        <v>63</v>
      </c>
      <c r="Y10" s="51" t="s">
        <v>63</v>
      </c>
      <c r="Z10" s="51" t="s">
        <v>63</v>
      </c>
      <c r="AA10" s="51" t="s">
        <v>63</v>
      </c>
      <c r="AB10" s="51" t="s">
        <v>63</v>
      </c>
      <c r="AC10" s="51" t="s">
        <v>63</v>
      </c>
      <c r="AD10" s="51" t="s">
        <v>63</v>
      </c>
      <c r="AE10" s="51" t="s">
        <v>63</v>
      </c>
      <c r="AF10" s="51" t="s">
        <v>63</v>
      </c>
      <c r="AG10" s="51" t="s">
        <v>63</v>
      </c>
      <c r="AH10" s="51" t="s">
        <v>63</v>
      </c>
      <c r="AI10" s="51" t="s">
        <v>63</v>
      </c>
      <c r="AJ10" s="51" t="s">
        <v>63</v>
      </c>
      <c r="AK10" s="51" t="s">
        <v>63</v>
      </c>
      <c r="AL10" s="51" t="s">
        <v>63</v>
      </c>
      <c r="AM10" s="72"/>
      <c r="AN10" s="51"/>
      <c r="AO10" s="5"/>
      <c r="AP10" s="5"/>
      <c r="AQ10" s="66">
        <v>44872</v>
      </c>
      <c r="AR10" s="52">
        <f t="shared" si="0"/>
        <v>4</v>
      </c>
      <c r="AS10" s="34">
        <v>4</v>
      </c>
      <c r="AT10" s="54">
        <f t="shared" si="1"/>
        <v>0</v>
      </c>
      <c r="AU10" s="55"/>
      <c r="AW10" s="16"/>
    </row>
    <row r="11" spans="1:50" x14ac:dyDescent="0.2">
      <c r="A11" s="51" t="s">
        <v>63</v>
      </c>
      <c r="B11" s="51" t="s">
        <v>63</v>
      </c>
      <c r="C11" s="51" t="s">
        <v>63</v>
      </c>
      <c r="D11" s="51" t="s">
        <v>63</v>
      </c>
      <c r="E11" s="51" t="s">
        <v>63</v>
      </c>
      <c r="F11" s="51" t="s">
        <v>63</v>
      </c>
      <c r="G11" s="51" t="s">
        <v>63</v>
      </c>
      <c r="H11" s="51" t="s">
        <v>63</v>
      </c>
      <c r="I11" s="51" t="s">
        <v>63</v>
      </c>
      <c r="J11" s="51" t="s">
        <v>63</v>
      </c>
      <c r="K11" s="51" t="s">
        <v>63</v>
      </c>
      <c r="L11" s="51" t="s">
        <v>63</v>
      </c>
      <c r="M11" s="51" t="s">
        <v>63</v>
      </c>
      <c r="N11" s="51" t="s">
        <v>63</v>
      </c>
      <c r="O11" s="51" t="s">
        <v>63</v>
      </c>
      <c r="P11" s="51" t="s">
        <v>63</v>
      </c>
      <c r="Q11" s="51" t="s">
        <v>63</v>
      </c>
      <c r="R11" s="48" t="s">
        <v>64</v>
      </c>
      <c r="S11" s="48" t="s">
        <v>64</v>
      </c>
      <c r="T11" s="48" t="s">
        <v>64</v>
      </c>
      <c r="U11" s="48" t="s">
        <v>64</v>
      </c>
      <c r="V11" s="48" t="s">
        <v>64</v>
      </c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44873</v>
      </c>
      <c r="AR11" s="52">
        <f t="shared" si="0"/>
        <v>4.25</v>
      </c>
      <c r="AS11" s="34">
        <v>4.25</v>
      </c>
      <c r="AT11" s="54">
        <f t="shared" si="1"/>
        <v>0</v>
      </c>
      <c r="AU11" s="55"/>
      <c r="AW11" s="16"/>
    </row>
    <row r="12" spans="1:5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48"/>
      <c r="S12" s="48"/>
      <c r="T12" s="48"/>
      <c r="U12" s="48"/>
      <c r="V12" s="48"/>
      <c r="W12" s="51" t="s">
        <v>63</v>
      </c>
      <c r="X12" s="51" t="s">
        <v>63</v>
      </c>
      <c r="Y12" s="51" t="s">
        <v>63</v>
      </c>
      <c r="Z12" s="51" t="s">
        <v>63</v>
      </c>
      <c r="AA12" s="51" t="s">
        <v>63</v>
      </c>
      <c r="AB12" s="51" t="s">
        <v>63</v>
      </c>
      <c r="AC12" s="51" t="s">
        <v>63</v>
      </c>
      <c r="AD12" s="51" t="s">
        <v>63</v>
      </c>
      <c r="AE12" s="51" t="s">
        <v>63</v>
      </c>
      <c r="AF12" s="51" t="s">
        <v>63</v>
      </c>
      <c r="AG12" s="51" t="s">
        <v>63</v>
      </c>
      <c r="AH12" s="51" t="s">
        <v>63</v>
      </c>
      <c r="AI12" s="51" t="s">
        <v>63</v>
      </c>
      <c r="AJ12" s="51" t="s">
        <v>63</v>
      </c>
      <c r="AK12" s="51" t="s">
        <v>63</v>
      </c>
      <c r="AL12" s="51" t="s">
        <v>63</v>
      </c>
      <c r="AM12" s="72"/>
      <c r="AN12" s="68"/>
      <c r="AO12" s="5"/>
      <c r="AP12" s="5"/>
      <c r="AQ12" s="66">
        <v>44874</v>
      </c>
      <c r="AR12" s="52">
        <f t="shared" si="0"/>
        <v>4</v>
      </c>
      <c r="AS12" s="34">
        <v>4</v>
      </c>
      <c r="AT12" s="54">
        <f t="shared" si="1"/>
        <v>0</v>
      </c>
      <c r="AU12" s="55"/>
      <c r="AW12" s="16"/>
    </row>
    <row r="13" spans="1:50" x14ac:dyDescent="0.2">
      <c r="A13" s="51" t="s">
        <v>63</v>
      </c>
      <c r="B13" s="51" t="s">
        <v>63</v>
      </c>
      <c r="C13" s="51" t="s">
        <v>63</v>
      </c>
      <c r="D13" s="51" t="s">
        <v>63</v>
      </c>
      <c r="E13" s="51" t="s">
        <v>63</v>
      </c>
      <c r="F13" s="51" t="s">
        <v>63</v>
      </c>
      <c r="G13" s="51" t="s">
        <v>63</v>
      </c>
      <c r="H13" s="51" t="s">
        <v>63</v>
      </c>
      <c r="I13" s="51" t="s">
        <v>63</v>
      </c>
      <c r="J13" s="51" t="s">
        <v>63</v>
      </c>
      <c r="K13" s="51" t="s">
        <v>63</v>
      </c>
      <c r="L13" s="51" t="s">
        <v>63</v>
      </c>
      <c r="M13" s="51" t="s">
        <v>63</v>
      </c>
      <c r="N13" s="51" t="s">
        <v>63</v>
      </c>
      <c r="O13" s="51" t="s">
        <v>63</v>
      </c>
      <c r="P13" s="51" t="s">
        <v>63</v>
      </c>
      <c r="Q13" s="51" t="s">
        <v>63</v>
      </c>
      <c r="R13" s="48" t="s">
        <v>64</v>
      </c>
      <c r="S13" s="48" t="s">
        <v>64</v>
      </c>
      <c r="T13" s="48" t="s">
        <v>64</v>
      </c>
      <c r="U13" s="48" t="s">
        <v>64</v>
      </c>
      <c r="V13" s="48" t="s">
        <v>64</v>
      </c>
      <c r="W13" s="51" t="s">
        <v>63</v>
      </c>
      <c r="X13" s="51" t="s">
        <v>63</v>
      </c>
      <c r="Y13" s="51" t="s">
        <v>63</v>
      </c>
      <c r="Z13" s="51" t="s">
        <v>63</v>
      </c>
      <c r="AA13" s="51" t="s">
        <v>63</v>
      </c>
      <c r="AB13" s="51" t="s">
        <v>63</v>
      </c>
      <c r="AC13" s="51" t="s">
        <v>63</v>
      </c>
      <c r="AD13" s="51" t="s">
        <v>63</v>
      </c>
      <c r="AE13" s="51" t="s">
        <v>63</v>
      </c>
      <c r="AF13" s="51" t="s">
        <v>63</v>
      </c>
      <c r="AG13" s="51" t="s">
        <v>63</v>
      </c>
      <c r="AH13" s="51" t="s">
        <v>63</v>
      </c>
      <c r="AI13" s="51" t="s">
        <v>63</v>
      </c>
      <c r="AJ13" s="51" t="s">
        <v>63</v>
      </c>
      <c r="AK13" s="51" t="s">
        <v>63</v>
      </c>
      <c r="AL13" s="51" t="s">
        <v>63</v>
      </c>
      <c r="AM13" s="72"/>
      <c r="AN13" s="68"/>
      <c r="AO13" s="5"/>
      <c r="AP13" s="5"/>
      <c r="AQ13" s="66">
        <v>44875</v>
      </c>
      <c r="AR13" s="52">
        <f t="shared" si="0"/>
        <v>8.25</v>
      </c>
      <c r="AS13" s="34">
        <v>8.25</v>
      </c>
      <c r="AT13" s="54">
        <f t="shared" si="1"/>
        <v>0</v>
      </c>
      <c r="AU13" s="55"/>
      <c r="AW13" s="16"/>
    </row>
    <row r="14" spans="1:50" x14ac:dyDescent="0.2">
      <c r="A14" s="51" t="s">
        <v>63</v>
      </c>
      <c r="B14" s="51" t="s">
        <v>63</v>
      </c>
      <c r="C14" s="51" t="s">
        <v>63</v>
      </c>
      <c r="D14" s="51" t="s">
        <v>63</v>
      </c>
      <c r="E14" s="51" t="s">
        <v>63</v>
      </c>
      <c r="F14" s="51" t="s">
        <v>63</v>
      </c>
      <c r="G14" s="51" t="s">
        <v>63</v>
      </c>
      <c r="H14" s="51" t="s">
        <v>63</v>
      </c>
      <c r="I14" s="51" t="s">
        <v>63</v>
      </c>
      <c r="J14" s="51" t="s">
        <v>63</v>
      </c>
      <c r="K14" s="51" t="s">
        <v>63</v>
      </c>
      <c r="L14" s="51" t="s">
        <v>63</v>
      </c>
      <c r="M14" s="51" t="s">
        <v>63</v>
      </c>
      <c r="N14" s="51" t="s">
        <v>63</v>
      </c>
      <c r="O14" s="51" t="s">
        <v>63</v>
      </c>
      <c r="P14" s="51" t="s">
        <v>63</v>
      </c>
      <c r="Q14" s="51" t="s">
        <v>63</v>
      </c>
      <c r="R14" s="48" t="s">
        <v>64</v>
      </c>
      <c r="S14" s="48" t="s">
        <v>64</v>
      </c>
      <c r="T14" s="48" t="s">
        <v>64</v>
      </c>
      <c r="U14" s="48" t="s">
        <v>64</v>
      </c>
      <c r="V14" s="48" t="s">
        <v>64</v>
      </c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44876</v>
      </c>
      <c r="AR14" s="52">
        <f t="shared" si="0"/>
        <v>4.25</v>
      </c>
      <c r="AS14" s="34">
        <v>4.25</v>
      </c>
      <c r="AT14" s="54">
        <f t="shared" si="1"/>
        <v>0</v>
      </c>
      <c r="AU14" s="55"/>
      <c r="AW14" s="16"/>
    </row>
    <row r="15" spans="1:50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48"/>
      <c r="S15" s="48"/>
      <c r="T15" s="48"/>
      <c r="U15" s="48"/>
      <c r="V15" s="62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2"/>
      <c r="AN15" s="69"/>
      <c r="AO15" s="5"/>
      <c r="AP15" s="5"/>
      <c r="AQ15" s="70">
        <v>44877</v>
      </c>
      <c r="AR15" s="56"/>
      <c r="AS15" s="57"/>
      <c r="AT15" s="58"/>
      <c r="AU15" s="42" t="s">
        <v>49</v>
      </c>
      <c r="AW15" s="16"/>
    </row>
    <row r="16" spans="1:50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8"/>
      <c r="S16" s="48"/>
      <c r="T16" s="48"/>
      <c r="U16" s="48"/>
      <c r="V16" s="62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72"/>
      <c r="AN16" s="69"/>
      <c r="AO16" s="5"/>
      <c r="AP16" s="5"/>
      <c r="AQ16" s="70">
        <v>44878</v>
      </c>
      <c r="AR16" s="56"/>
      <c r="AS16" s="57"/>
      <c r="AT16" s="58"/>
      <c r="AU16" s="42" t="s">
        <v>49</v>
      </c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 t="s">
        <v>63</v>
      </c>
      <c r="X17" s="51" t="s">
        <v>63</v>
      </c>
      <c r="Y17" s="51" t="s">
        <v>63</v>
      </c>
      <c r="Z17" s="51" t="s">
        <v>63</v>
      </c>
      <c r="AA17" s="51" t="s">
        <v>63</v>
      </c>
      <c r="AB17" s="51" t="s">
        <v>63</v>
      </c>
      <c r="AC17" s="51" t="s">
        <v>63</v>
      </c>
      <c r="AD17" s="51" t="s">
        <v>63</v>
      </c>
      <c r="AE17" s="51" t="s">
        <v>63</v>
      </c>
      <c r="AF17" s="51" t="s">
        <v>63</v>
      </c>
      <c r="AG17" s="51" t="s">
        <v>63</v>
      </c>
      <c r="AH17" s="51" t="s">
        <v>63</v>
      </c>
      <c r="AI17" s="51" t="s">
        <v>63</v>
      </c>
      <c r="AJ17" s="51" t="s">
        <v>63</v>
      </c>
      <c r="AK17" s="51" t="s">
        <v>63</v>
      </c>
      <c r="AL17" s="51" t="s">
        <v>63</v>
      </c>
      <c r="AM17" s="72"/>
      <c r="AN17" s="51"/>
      <c r="AO17" s="5"/>
      <c r="AP17" s="5"/>
      <c r="AQ17" s="66">
        <v>44879</v>
      </c>
      <c r="AR17" s="52">
        <f t="shared" si="0"/>
        <v>4</v>
      </c>
      <c r="AS17" s="34">
        <v>4</v>
      </c>
      <c r="AT17" s="54">
        <f t="shared" si="1"/>
        <v>0</v>
      </c>
      <c r="AU17" s="55"/>
      <c r="AW17" s="16"/>
    </row>
    <row r="18" spans="1:49" x14ac:dyDescent="0.2">
      <c r="A18" s="51" t="s">
        <v>63</v>
      </c>
      <c r="B18" s="51" t="s">
        <v>63</v>
      </c>
      <c r="C18" s="51" t="s">
        <v>63</v>
      </c>
      <c r="D18" s="51" t="s">
        <v>63</v>
      </c>
      <c r="E18" s="51" t="s">
        <v>63</v>
      </c>
      <c r="F18" s="51" t="s">
        <v>63</v>
      </c>
      <c r="G18" s="51" t="s">
        <v>63</v>
      </c>
      <c r="H18" s="51" t="s">
        <v>63</v>
      </c>
      <c r="I18" s="51" t="s">
        <v>63</v>
      </c>
      <c r="J18" s="51" t="s">
        <v>63</v>
      </c>
      <c r="K18" s="51" t="s">
        <v>63</v>
      </c>
      <c r="L18" s="51" t="s">
        <v>63</v>
      </c>
      <c r="M18" s="51" t="s">
        <v>63</v>
      </c>
      <c r="N18" s="51" t="s">
        <v>63</v>
      </c>
      <c r="O18" s="51" t="s">
        <v>63</v>
      </c>
      <c r="P18" s="51" t="s">
        <v>63</v>
      </c>
      <c r="Q18" s="51" t="s">
        <v>63</v>
      </c>
      <c r="R18" s="48" t="s">
        <v>64</v>
      </c>
      <c r="S18" s="48" t="s">
        <v>64</v>
      </c>
      <c r="T18" s="48" t="s">
        <v>64</v>
      </c>
      <c r="U18" s="48" t="s">
        <v>64</v>
      </c>
      <c r="V18" s="48" t="s">
        <v>64</v>
      </c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44880</v>
      </c>
      <c r="AR18" s="52">
        <f t="shared" si="0"/>
        <v>4.25</v>
      </c>
      <c r="AS18" s="34">
        <v>4.25</v>
      </c>
      <c r="AT18" s="54">
        <f t="shared" si="1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 t="s">
        <v>63</v>
      </c>
      <c r="X19" s="51" t="s">
        <v>63</v>
      </c>
      <c r="Y19" s="51" t="s">
        <v>63</v>
      </c>
      <c r="Z19" s="51" t="s">
        <v>63</v>
      </c>
      <c r="AA19" s="51" t="s">
        <v>63</v>
      </c>
      <c r="AB19" s="51" t="s">
        <v>63</v>
      </c>
      <c r="AC19" s="51" t="s">
        <v>63</v>
      </c>
      <c r="AD19" s="51" t="s">
        <v>63</v>
      </c>
      <c r="AE19" s="51" t="s">
        <v>63</v>
      </c>
      <c r="AF19" s="51" t="s">
        <v>63</v>
      </c>
      <c r="AG19" s="51" t="s">
        <v>63</v>
      </c>
      <c r="AH19" s="51" t="s">
        <v>63</v>
      </c>
      <c r="AI19" s="51" t="s">
        <v>63</v>
      </c>
      <c r="AJ19" s="51" t="s">
        <v>63</v>
      </c>
      <c r="AK19" s="51" t="s">
        <v>63</v>
      </c>
      <c r="AL19" s="51" t="s">
        <v>63</v>
      </c>
      <c r="AM19" s="72"/>
      <c r="AN19" s="68"/>
      <c r="AO19" s="5"/>
      <c r="AP19" s="5"/>
      <c r="AQ19" s="66">
        <v>44881</v>
      </c>
      <c r="AR19" s="52">
        <f t="shared" si="0"/>
        <v>4</v>
      </c>
      <c r="AS19" s="34">
        <v>4</v>
      </c>
      <c r="AT19" s="54">
        <f t="shared" si="1"/>
        <v>0</v>
      </c>
      <c r="AU19" s="55"/>
      <c r="AW19" s="16"/>
    </row>
    <row r="20" spans="1:49" x14ac:dyDescent="0.2">
      <c r="A20" s="51" t="s">
        <v>63</v>
      </c>
      <c r="B20" s="51" t="s">
        <v>63</v>
      </c>
      <c r="C20" s="51" t="s">
        <v>63</v>
      </c>
      <c r="D20" s="51" t="s">
        <v>63</v>
      </c>
      <c r="E20" s="51" t="s">
        <v>63</v>
      </c>
      <c r="F20" s="51" t="s">
        <v>63</v>
      </c>
      <c r="G20" s="51" t="s">
        <v>63</v>
      </c>
      <c r="H20" s="51" t="s">
        <v>63</v>
      </c>
      <c r="I20" s="51" t="s">
        <v>63</v>
      </c>
      <c r="J20" s="51" t="s">
        <v>63</v>
      </c>
      <c r="K20" s="51" t="s">
        <v>63</v>
      </c>
      <c r="L20" s="51" t="s">
        <v>63</v>
      </c>
      <c r="M20" s="51" t="s">
        <v>63</v>
      </c>
      <c r="N20" s="51" t="s">
        <v>63</v>
      </c>
      <c r="O20" s="51" t="s">
        <v>63</v>
      </c>
      <c r="P20" s="51" t="s">
        <v>63</v>
      </c>
      <c r="Q20" s="51" t="s">
        <v>63</v>
      </c>
      <c r="R20" s="48" t="s">
        <v>64</v>
      </c>
      <c r="S20" s="48" t="s">
        <v>64</v>
      </c>
      <c r="T20" s="48" t="s">
        <v>64</v>
      </c>
      <c r="U20" s="48" t="s">
        <v>64</v>
      </c>
      <c r="V20" s="48" t="s">
        <v>64</v>
      </c>
      <c r="W20" s="51" t="s">
        <v>63</v>
      </c>
      <c r="X20" s="51" t="s">
        <v>63</v>
      </c>
      <c r="Y20" s="51" t="s">
        <v>63</v>
      </c>
      <c r="Z20" s="51" t="s">
        <v>63</v>
      </c>
      <c r="AA20" s="51" t="s">
        <v>63</v>
      </c>
      <c r="AB20" s="51" t="s">
        <v>63</v>
      </c>
      <c r="AC20" s="51" t="s">
        <v>63</v>
      </c>
      <c r="AD20" s="51" t="s">
        <v>63</v>
      </c>
      <c r="AE20" s="51" t="s">
        <v>63</v>
      </c>
      <c r="AF20" s="51" t="s">
        <v>63</v>
      </c>
      <c r="AG20" s="51" t="s">
        <v>63</v>
      </c>
      <c r="AH20" s="51" t="s">
        <v>63</v>
      </c>
      <c r="AI20" s="51" t="s">
        <v>63</v>
      </c>
      <c r="AJ20" s="51" t="s">
        <v>63</v>
      </c>
      <c r="AK20" s="51" t="s">
        <v>63</v>
      </c>
      <c r="AL20" s="51" t="s">
        <v>63</v>
      </c>
      <c r="AM20" s="72"/>
      <c r="AN20" s="68"/>
      <c r="AO20" s="5"/>
      <c r="AP20" s="5"/>
      <c r="AQ20" s="66">
        <v>44882</v>
      </c>
      <c r="AR20" s="52">
        <f t="shared" si="0"/>
        <v>8.25</v>
      </c>
      <c r="AS20" s="34">
        <v>8.25</v>
      </c>
      <c r="AT20" s="54">
        <f t="shared" si="1"/>
        <v>0</v>
      </c>
      <c r="AU20" s="55"/>
      <c r="AW20" s="16"/>
    </row>
    <row r="21" spans="1:49" ht="12.75" customHeight="1" x14ac:dyDescent="0.2">
      <c r="A21" s="51" t="s">
        <v>63</v>
      </c>
      <c r="B21" s="51" t="s">
        <v>63</v>
      </c>
      <c r="C21" s="51" t="s">
        <v>63</v>
      </c>
      <c r="D21" s="51" t="s">
        <v>63</v>
      </c>
      <c r="E21" s="51" t="s">
        <v>63</v>
      </c>
      <c r="F21" s="51" t="s">
        <v>63</v>
      </c>
      <c r="G21" s="51" t="s">
        <v>63</v>
      </c>
      <c r="H21" s="51" t="s">
        <v>63</v>
      </c>
      <c r="I21" s="51" t="s">
        <v>63</v>
      </c>
      <c r="J21" s="51" t="s">
        <v>63</v>
      </c>
      <c r="K21" s="51" t="s">
        <v>63</v>
      </c>
      <c r="L21" s="51" t="s">
        <v>63</v>
      </c>
      <c r="M21" s="51" t="s">
        <v>63</v>
      </c>
      <c r="N21" s="51" t="s">
        <v>63</v>
      </c>
      <c r="O21" s="51" t="s">
        <v>63</v>
      </c>
      <c r="P21" s="51" t="s">
        <v>63</v>
      </c>
      <c r="Q21" s="51" t="s">
        <v>63</v>
      </c>
      <c r="R21" s="48" t="s">
        <v>64</v>
      </c>
      <c r="S21" s="48" t="s">
        <v>64</v>
      </c>
      <c r="T21" s="48" t="s">
        <v>64</v>
      </c>
      <c r="U21" s="48" t="s">
        <v>64</v>
      </c>
      <c r="V21" s="48" t="s">
        <v>64</v>
      </c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44883</v>
      </c>
      <c r="AR21" s="52">
        <f t="shared" si="0"/>
        <v>4.25</v>
      </c>
      <c r="AS21" s="34">
        <v>4.25</v>
      </c>
      <c r="AT21" s="54">
        <f t="shared" si="1"/>
        <v>0</v>
      </c>
      <c r="AU21" s="55"/>
      <c r="AW21" s="4"/>
    </row>
    <row r="22" spans="1:49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48"/>
      <c r="S22" s="48"/>
      <c r="T22" s="48"/>
      <c r="U22" s="48"/>
      <c r="V22" s="62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72"/>
      <c r="AN22" s="69"/>
      <c r="AO22" s="5"/>
      <c r="AP22" s="5"/>
      <c r="AQ22" s="70">
        <v>44884</v>
      </c>
      <c r="AR22" s="56"/>
      <c r="AS22" s="57"/>
      <c r="AT22" s="58"/>
      <c r="AU22" s="42" t="s">
        <v>49</v>
      </c>
      <c r="AW22" s="4"/>
    </row>
    <row r="23" spans="1:49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48"/>
      <c r="S23" s="48"/>
      <c r="T23" s="48"/>
      <c r="U23" s="48"/>
      <c r="V23" s="62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72"/>
      <c r="AN23" s="69"/>
      <c r="AO23" s="5"/>
      <c r="AP23" s="5"/>
      <c r="AQ23" s="70">
        <v>44885</v>
      </c>
      <c r="AR23" s="56"/>
      <c r="AS23" s="57"/>
      <c r="AT23" s="58"/>
      <c r="AU23" s="42" t="s">
        <v>49</v>
      </c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 t="s">
        <v>63</v>
      </c>
      <c r="X24" s="51" t="s">
        <v>63</v>
      </c>
      <c r="Y24" s="51" t="s">
        <v>63</v>
      </c>
      <c r="Z24" s="51" t="s">
        <v>63</v>
      </c>
      <c r="AA24" s="51" t="s">
        <v>63</v>
      </c>
      <c r="AB24" s="51" t="s">
        <v>63</v>
      </c>
      <c r="AC24" s="51" t="s">
        <v>63</v>
      </c>
      <c r="AD24" s="51" t="s">
        <v>63</v>
      </c>
      <c r="AE24" s="51" t="s">
        <v>63</v>
      </c>
      <c r="AF24" s="51" t="s">
        <v>63</v>
      </c>
      <c r="AG24" s="51" t="s">
        <v>63</v>
      </c>
      <c r="AH24" s="51" t="s">
        <v>63</v>
      </c>
      <c r="AI24" s="51" t="s">
        <v>63</v>
      </c>
      <c r="AJ24" s="51" t="s">
        <v>63</v>
      </c>
      <c r="AK24" s="51" t="s">
        <v>63</v>
      </c>
      <c r="AL24" s="51" t="s">
        <v>63</v>
      </c>
      <c r="AM24" s="72"/>
      <c r="AN24" s="51"/>
      <c r="AO24" s="5"/>
      <c r="AP24" s="5"/>
      <c r="AQ24" s="66">
        <v>44886</v>
      </c>
      <c r="AR24" s="52">
        <f t="shared" si="0"/>
        <v>4</v>
      </c>
      <c r="AS24" s="34">
        <v>4</v>
      </c>
      <c r="AT24" s="54">
        <f t="shared" si="1"/>
        <v>0</v>
      </c>
      <c r="AU24" s="55"/>
      <c r="AW24" s="4"/>
    </row>
    <row r="25" spans="1:49" x14ac:dyDescent="0.2">
      <c r="A25" s="51" t="s">
        <v>63</v>
      </c>
      <c r="B25" s="51" t="s">
        <v>63</v>
      </c>
      <c r="C25" s="51" t="s">
        <v>63</v>
      </c>
      <c r="D25" s="51" t="s">
        <v>63</v>
      </c>
      <c r="E25" s="51" t="s">
        <v>63</v>
      </c>
      <c r="F25" s="51" t="s">
        <v>63</v>
      </c>
      <c r="G25" s="51" t="s">
        <v>63</v>
      </c>
      <c r="H25" s="51" t="s">
        <v>63</v>
      </c>
      <c r="I25" s="51" t="s">
        <v>63</v>
      </c>
      <c r="J25" s="51" t="s">
        <v>63</v>
      </c>
      <c r="K25" s="51" t="s">
        <v>63</v>
      </c>
      <c r="L25" s="51" t="s">
        <v>63</v>
      </c>
      <c r="M25" s="51" t="s">
        <v>63</v>
      </c>
      <c r="N25" s="51" t="s">
        <v>63</v>
      </c>
      <c r="O25" s="51" t="s">
        <v>63</v>
      </c>
      <c r="P25" s="51" t="s">
        <v>63</v>
      </c>
      <c r="Q25" s="51" t="s">
        <v>63</v>
      </c>
      <c r="R25" s="48" t="s">
        <v>64</v>
      </c>
      <c r="S25" s="48" t="s">
        <v>64</v>
      </c>
      <c r="T25" s="48" t="s">
        <v>64</v>
      </c>
      <c r="U25" s="48" t="s">
        <v>64</v>
      </c>
      <c r="V25" s="48" t="s">
        <v>64</v>
      </c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44887</v>
      </c>
      <c r="AR25" s="52">
        <f t="shared" si="0"/>
        <v>4.25</v>
      </c>
      <c r="AS25" s="34">
        <v>4.25</v>
      </c>
      <c r="AT25" s="54">
        <f t="shared" si="1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 t="s">
        <v>63</v>
      </c>
      <c r="X26" s="51" t="s">
        <v>63</v>
      </c>
      <c r="Y26" s="51" t="s">
        <v>63</v>
      </c>
      <c r="Z26" s="51" t="s">
        <v>63</v>
      </c>
      <c r="AA26" s="51" t="s">
        <v>63</v>
      </c>
      <c r="AB26" s="51" t="s">
        <v>63</v>
      </c>
      <c r="AC26" s="51" t="s">
        <v>63</v>
      </c>
      <c r="AD26" s="51" t="s">
        <v>63</v>
      </c>
      <c r="AE26" s="51" t="s">
        <v>63</v>
      </c>
      <c r="AF26" s="51" t="s">
        <v>63</v>
      </c>
      <c r="AG26" s="51" t="s">
        <v>63</v>
      </c>
      <c r="AH26" s="51" t="s">
        <v>63</v>
      </c>
      <c r="AI26" s="51" t="s">
        <v>63</v>
      </c>
      <c r="AJ26" s="51" t="s">
        <v>63</v>
      </c>
      <c r="AK26" s="51" t="s">
        <v>63</v>
      </c>
      <c r="AL26" s="51" t="s">
        <v>63</v>
      </c>
      <c r="AM26" s="72"/>
      <c r="AN26" s="68"/>
      <c r="AO26" s="5"/>
      <c r="AP26" s="5"/>
      <c r="AQ26" s="66">
        <v>44888</v>
      </c>
      <c r="AR26" s="52">
        <f t="shared" si="0"/>
        <v>4</v>
      </c>
      <c r="AS26" s="34">
        <v>4</v>
      </c>
      <c r="AT26" s="54">
        <f t="shared" si="1"/>
        <v>0</v>
      </c>
      <c r="AU26" s="55"/>
      <c r="AW26" s="4"/>
    </row>
    <row r="27" spans="1:49" x14ac:dyDescent="0.2">
      <c r="A27" s="51" t="s">
        <v>63</v>
      </c>
      <c r="B27" s="51" t="s">
        <v>63</v>
      </c>
      <c r="C27" s="51" t="s">
        <v>63</v>
      </c>
      <c r="D27" s="51" t="s">
        <v>63</v>
      </c>
      <c r="E27" s="51" t="s">
        <v>63</v>
      </c>
      <c r="F27" s="51" t="s">
        <v>63</v>
      </c>
      <c r="G27" s="51" t="s">
        <v>63</v>
      </c>
      <c r="H27" s="51" t="s">
        <v>63</v>
      </c>
      <c r="I27" s="51" t="s">
        <v>63</v>
      </c>
      <c r="J27" s="51" t="s">
        <v>63</v>
      </c>
      <c r="K27" s="51" t="s">
        <v>63</v>
      </c>
      <c r="L27" s="51" t="s">
        <v>63</v>
      </c>
      <c r="M27" s="51" t="s">
        <v>63</v>
      </c>
      <c r="N27" s="51" t="s">
        <v>63</v>
      </c>
      <c r="O27" s="51" t="s">
        <v>63</v>
      </c>
      <c r="P27" s="51" t="s">
        <v>63</v>
      </c>
      <c r="Q27" s="51" t="s">
        <v>63</v>
      </c>
      <c r="R27" s="48" t="s">
        <v>64</v>
      </c>
      <c r="S27" s="48" t="s">
        <v>64</v>
      </c>
      <c r="T27" s="48" t="s">
        <v>64</v>
      </c>
      <c r="U27" s="48" t="s">
        <v>64</v>
      </c>
      <c r="V27" s="48" t="s">
        <v>64</v>
      </c>
      <c r="W27" s="51" t="s">
        <v>63</v>
      </c>
      <c r="X27" s="51" t="s">
        <v>63</v>
      </c>
      <c r="Y27" s="51" t="s">
        <v>63</v>
      </c>
      <c r="Z27" s="51" t="s">
        <v>63</v>
      </c>
      <c r="AA27" s="51" t="s">
        <v>63</v>
      </c>
      <c r="AB27" s="51" t="s">
        <v>63</v>
      </c>
      <c r="AC27" s="51" t="s">
        <v>63</v>
      </c>
      <c r="AD27" s="51" t="s">
        <v>63</v>
      </c>
      <c r="AE27" s="51" t="s">
        <v>63</v>
      </c>
      <c r="AF27" s="51" t="s">
        <v>63</v>
      </c>
      <c r="AG27" s="51" t="s">
        <v>63</v>
      </c>
      <c r="AH27" s="51" t="s">
        <v>63</v>
      </c>
      <c r="AI27" s="51" t="s">
        <v>63</v>
      </c>
      <c r="AJ27" s="51" t="s">
        <v>63</v>
      </c>
      <c r="AK27" s="51" t="s">
        <v>63</v>
      </c>
      <c r="AL27" s="51" t="s">
        <v>63</v>
      </c>
      <c r="AM27" s="72"/>
      <c r="AN27" s="68"/>
      <c r="AO27" s="5"/>
      <c r="AP27" s="5"/>
      <c r="AQ27" s="66">
        <v>44889</v>
      </c>
      <c r="AR27" s="52">
        <f t="shared" si="0"/>
        <v>8.25</v>
      </c>
      <c r="AS27" s="34">
        <v>8.25</v>
      </c>
      <c r="AT27" s="54">
        <f t="shared" si="1"/>
        <v>0</v>
      </c>
      <c r="AU27" s="55"/>
      <c r="AW27" s="4"/>
    </row>
    <row r="28" spans="1:49" ht="12.75" customHeight="1" x14ac:dyDescent="0.2">
      <c r="A28" s="51" t="s">
        <v>63</v>
      </c>
      <c r="B28" s="51" t="s">
        <v>63</v>
      </c>
      <c r="C28" s="51" t="s">
        <v>63</v>
      </c>
      <c r="D28" s="51" t="s">
        <v>63</v>
      </c>
      <c r="E28" s="51" t="s">
        <v>63</v>
      </c>
      <c r="F28" s="51" t="s">
        <v>63</v>
      </c>
      <c r="G28" s="51" t="s">
        <v>63</v>
      </c>
      <c r="H28" s="51" t="s">
        <v>63</v>
      </c>
      <c r="I28" s="51" t="s">
        <v>63</v>
      </c>
      <c r="J28" s="51" t="s">
        <v>63</v>
      </c>
      <c r="K28" s="51" t="s">
        <v>63</v>
      </c>
      <c r="L28" s="51" t="s">
        <v>63</v>
      </c>
      <c r="M28" s="51" t="s">
        <v>63</v>
      </c>
      <c r="N28" s="51" t="s">
        <v>63</v>
      </c>
      <c r="O28" s="51" t="s">
        <v>63</v>
      </c>
      <c r="P28" s="51" t="s">
        <v>63</v>
      </c>
      <c r="Q28" s="51" t="s">
        <v>63</v>
      </c>
      <c r="R28" s="48" t="s">
        <v>64</v>
      </c>
      <c r="S28" s="48" t="s">
        <v>64</v>
      </c>
      <c r="T28" s="48" t="s">
        <v>64</v>
      </c>
      <c r="U28" s="48" t="s">
        <v>64</v>
      </c>
      <c r="V28" s="48" t="s">
        <v>64</v>
      </c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44890</v>
      </c>
      <c r="AR28" s="52">
        <f t="shared" si="0"/>
        <v>4.25</v>
      </c>
      <c r="AS28" s="34">
        <v>4.25</v>
      </c>
      <c r="AT28" s="54">
        <f t="shared" si="1"/>
        <v>0</v>
      </c>
      <c r="AU28" s="55"/>
      <c r="AW28" s="4"/>
    </row>
    <row r="29" spans="1:49" x14ac:dyDescent="0.2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48"/>
      <c r="S29" s="48"/>
      <c r="T29" s="48"/>
      <c r="U29" s="48"/>
      <c r="V29" s="62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72"/>
      <c r="AN29" s="69"/>
      <c r="AO29" s="5"/>
      <c r="AP29" s="5"/>
      <c r="AQ29" s="70">
        <v>44891</v>
      </c>
      <c r="AR29" s="56"/>
      <c r="AS29" s="57"/>
      <c r="AT29" s="58"/>
      <c r="AU29" s="42" t="s">
        <v>49</v>
      </c>
      <c r="AW29" s="4"/>
    </row>
    <row r="30" spans="1:49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48"/>
      <c r="S30" s="48"/>
      <c r="T30" s="48"/>
      <c r="U30" s="48"/>
      <c r="V30" s="62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72"/>
      <c r="AN30" s="69"/>
      <c r="AO30" s="5"/>
      <c r="AP30" s="5"/>
      <c r="AQ30" s="70">
        <v>44892</v>
      </c>
      <c r="AR30" s="56"/>
      <c r="AS30" s="57"/>
      <c r="AT30" s="58"/>
      <c r="AU30" s="42" t="s">
        <v>49</v>
      </c>
      <c r="AW30" s="4"/>
    </row>
    <row r="31" spans="1:4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48"/>
      <c r="S31" s="48"/>
      <c r="T31" s="48"/>
      <c r="U31" s="48"/>
      <c r="V31" s="48"/>
      <c r="W31" s="51" t="s">
        <v>63</v>
      </c>
      <c r="X31" s="51" t="s">
        <v>63</v>
      </c>
      <c r="Y31" s="51" t="s">
        <v>63</v>
      </c>
      <c r="Z31" s="51" t="s">
        <v>63</v>
      </c>
      <c r="AA31" s="51" t="s">
        <v>63</v>
      </c>
      <c r="AB31" s="51" t="s">
        <v>63</v>
      </c>
      <c r="AC31" s="51" t="s">
        <v>63</v>
      </c>
      <c r="AD31" s="51" t="s">
        <v>63</v>
      </c>
      <c r="AE31" s="51" t="s">
        <v>63</v>
      </c>
      <c r="AF31" s="51" t="s">
        <v>63</v>
      </c>
      <c r="AG31" s="51" t="s">
        <v>63</v>
      </c>
      <c r="AH31" s="51" t="s">
        <v>63</v>
      </c>
      <c r="AI31" s="51" t="s">
        <v>63</v>
      </c>
      <c r="AJ31" s="51" t="s">
        <v>63</v>
      </c>
      <c r="AK31" s="51" t="s">
        <v>63</v>
      </c>
      <c r="AL31" s="51" t="s">
        <v>63</v>
      </c>
      <c r="AM31" s="72"/>
      <c r="AN31" s="51"/>
      <c r="AO31" s="5"/>
      <c r="AP31" s="5"/>
      <c r="AQ31" s="66">
        <v>44893</v>
      </c>
      <c r="AR31" s="52">
        <f t="shared" si="0"/>
        <v>4</v>
      </c>
      <c r="AS31" s="34">
        <v>4</v>
      </c>
      <c r="AT31" s="54">
        <f t="shared" si="1"/>
        <v>0</v>
      </c>
      <c r="AU31" s="55"/>
      <c r="AW31" s="4"/>
    </row>
    <row r="32" spans="1:49" x14ac:dyDescent="0.2">
      <c r="A32" s="51" t="s">
        <v>63</v>
      </c>
      <c r="B32" s="51" t="s">
        <v>63</v>
      </c>
      <c r="C32" s="51" t="s">
        <v>63</v>
      </c>
      <c r="D32" s="51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48" t="s">
        <v>64</v>
      </c>
      <c r="S32" s="48" t="s">
        <v>64</v>
      </c>
      <c r="T32" s="48" t="s">
        <v>64</v>
      </c>
      <c r="U32" s="48" t="s">
        <v>64</v>
      </c>
      <c r="V32" s="48" t="s">
        <v>64</v>
      </c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44894</v>
      </c>
      <c r="AR32" s="52">
        <f t="shared" si="0"/>
        <v>4.25</v>
      </c>
      <c r="AS32" s="34">
        <v>4.25</v>
      </c>
      <c r="AT32" s="54">
        <f t="shared" si="1"/>
        <v>0</v>
      </c>
      <c r="AU32" s="55"/>
      <c r="AW32" s="4"/>
    </row>
    <row r="33" spans="1:4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48"/>
      <c r="S33" s="48"/>
      <c r="T33" s="48"/>
      <c r="U33" s="48"/>
      <c r="V33" s="48"/>
      <c r="W33" s="51" t="s">
        <v>63</v>
      </c>
      <c r="X33" s="51" t="s">
        <v>63</v>
      </c>
      <c r="Y33" s="51" t="s">
        <v>63</v>
      </c>
      <c r="Z33" s="51" t="s">
        <v>63</v>
      </c>
      <c r="AA33" s="51" t="s">
        <v>63</v>
      </c>
      <c r="AB33" s="51" t="s">
        <v>63</v>
      </c>
      <c r="AC33" s="51" t="s">
        <v>63</v>
      </c>
      <c r="AD33" s="51" t="s">
        <v>63</v>
      </c>
      <c r="AE33" s="51" t="s">
        <v>63</v>
      </c>
      <c r="AF33" s="51" t="s">
        <v>63</v>
      </c>
      <c r="AG33" s="51" t="s">
        <v>63</v>
      </c>
      <c r="AH33" s="51" t="s">
        <v>63</v>
      </c>
      <c r="AI33" s="51" t="s">
        <v>63</v>
      </c>
      <c r="AJ33" s="51" t="s">
        <v>63</v>
      </c>
      <c r="AK33" s="51" t="s">
        <v>63</v>
      </c>
      <c r="AL33" s="51" t="s">
        <v>63</v>
      </c>
      <c r="AM33" s="72"/>
      <c r="AN33" s="68"/>
      <c r="AO33" s="5"/>
      <c r="AP33" s="5"/>
      <c r="AQ33" s="66">
        <v>44895</v>
      </c>
      <c r="AR33" s="52">
        <f t="shared" si="0"/>
        <v>4</v>
      </c>
      <c r="AS33" s="34">
        <v>4</v>
      </c>
      <c r="AT33" s="54">
        <f t="shared" si="1"/>
        <v>0</v>
      </c>
      <c r="AU33" s="55"/>
      <c r="AW33" s="4"/>
    </row>
    <row r="34" spans="1:4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48"/>
      <c r="S34" s="48"/>
      <c r="T34" s="48"/>
      <c r="U34" s="48"/>
      <c r="V34" s="48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"/>
      <c r="AN34" s="68"/>
      <c r="AO34" s="5"/>
      <c r="AP34" s="5"/>
      <c r="AQ34" s="27"/>
      <c r="AR34" s="52"/>
      <c r="AS34" s="34"/>
      <c r="AT34" s="54"/>
      <c r="AU34" s="55"/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103</v>
      </c>
      <c r="AS35" s="32">
        <f>SUM(AS4:AS34)</f>
        <v>103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>
        <f>100/AS35*AR35</f>
        <v>100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44866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conditionalFormatting sqref="AW3:AW34">
    <cfRule type="cellIs" dxfId="1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40"/>
  <sheetViews>
    <sheetView zoomScaleNormal="100" workbookViewId="0">
      <selection activeCell="AU40" sqref="AU40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  <col min="49" max="49" width="7.125" customWidth="1"/>
  </cols>
  <sheetData>
    <row r="1" spans="1:50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44896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50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50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49" t="s">
        <v>50</v>
      </c>
      <c r="AX3" s="3"/>
    </row>
    <row r="4" spans="1:50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48"/>
      <c r="S4" s="48"/>
      <c r="T4" s="48"/>
      <c r="U4" s="48"/>
      <c r="V4" s="48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72"/>
      <c r="AP4" s="72"/>
      <c r="AQ4" s="66">
        <v>44896</v>
      </c>
      <c r="AR4" s="52">
        <f>COUNTIF(A4:AL4,"x")/4</f>
        <v>0</v>
      </c>
      <c r="AS4" s="34"/>
      <c r="AT4" s="54">
        <f t="shared" ref="AT4:AT26" si="0">AS4-AR4</f>
        <v>0</v>
      </c>
      <c r="AU4" s="55"/>
      <c r="AW4" s="31"/>
    </row>
    <row r="5" spans="1:50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48"/>
      <c r="S5" s="48"/>
      <c r="T5" s="48"/>
      <c r="U5" s="48"/>
      <c r="V5" s="48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72"/>
      <c r="AP5" s="72"/>
      <c r="AQ5" s="66">
        <v>44897</v>
      </c>
      <c r="AR5" s="52">
        <f t="shared" ref="AR5:AR26" si="1">COUNTIF(A5:AL5,"x")/4</f>
        <v>0</v>
      </c>
      <c r="AS5" s="34"/>
      <c r="AT5" s="54">
        <f t="shared" si="0"/>
        <v>0</v>
      </c>
      <c r="AU5" s="55"/>
      <c r="AW5" s="4"/>
    </row>
    <row r="6" spans="1:50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48"/>
      <c r="S6" s="48"/>
      <c r="T6" s="48"/>
      <c r="U6" s="48"/>
      <c r="V6" s="62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72"/>
      <c r="AN6" s="69"/>
      <c r="AO6" s="72"/>
      <c r="AP6" s="72"/>
      <c r="AQ6" s="70">
        <v>44898</v>
      </c>
      <c r="AR6" s="56"/>
      <c r="AS6" s="57"/>
      <c r="AT6" s="58"/>
      <c r="AU6" s="42" t="s">
        <v>49</v>
      </c>
      <c r="AW6" s="16"/>
    </row>
    <row r="7" spans="1:50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48"/>
      <c r="S7" s="48"/>
      <c r="T7" s="48"/>
      <c r="U7" s="48"/>
      <c r="V7" s="62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72"/>
      <c r="AP7" s="72"/>
      <c r="AQ7" s="70">
        <v>44899</v>
      </c>
      <c r="AR7" s="56"/>
      <c r="AS7" s="57"/>
      <c r="AT7" s="58"/>
      <c r="AU7" s="42" t="s">
        <v>49</v>
      </c>
      <c r="AW7" s="16"/>
    </row>
    <row r="8" spans="1:50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8"/>
      <c r="S8" s="48"/>
      <c r="T8" s="48"/>
      <c r="U8" s="48"/>
      <c r="V8" s="48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72"/>
      <c r="AP8" s="72"/>
      <c r="AQ8" s="66">
        <v>44900</v>
      </c>
      <c r="AR8" s="52">
        <f t="shared" si="1"/>
        <v>0</v>
      </c>
      <c r="AS8" s="34"/>
      <c r="AT8" s="54">
        <f t="shared" si="0"/>
        <v>0</v>
      </c>
      <c r="AU8" s="55"/>
      <c r="AW8" s="16"/>
    </row>
    <row r="9" spans="1:50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8"/>
      <c r="S9" s="48"/>
      <c r="T9" s="48"/>
      <c r="U9" s="48"/>
      <c r="V9" s="48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72"/>
      <c r="AP9" s="72"/>
      <c r="AQ9" s="66">
        <v>44901</v>
      </c>
      <c r="AR9" s="52">
        <f t="shared" si="1"/>
        <v>0</v>
      </c>
      <c r="AS9" s="34"/>
      <c r="AT9" s="54">
        <f t="shared" si="0"/>
        <v>0</v>
      </c>
      <c r="AU9" s="55"/>
      <c r="AW9" s="16"/>
    </row>
    <row r="10" spans="1:50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8"/>
      <c r="S10" s="48"/>
      <c r="T10" s="48"/>
      <c r="U10" s="48"/>
      <c r="V10" s="4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72"/>
      <c r="AP10" s="72"/>
      <c r="AQ10" s="66">
        <v>44902</v>
      </c>
      <c r="AR10" s="52">
        <f t="shared" si="1"/>
        <v>0</v>
      </c>
      <c r="AS10" s="34"/>
      <c r="AT10" s="54">
        <f t="shared" si="0"/>
        <v>0</v>
      </c>
      <c r="AU10" s="55"/>
      <c r="AW10" s="16"/>
    </row>
    <row r="11" spans="1:50" x14ac:dyDescent="0.2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72"/>
      <c r="AN11" s="60"/>
      <c r="AO11" s="72"/>
      <c r="AP11" s="72"/>
      <c r="AQ11" s="67">
        <v>44903</v>
      </c>
      <c r="AR11" s="37"/>
      <c r="AS11" s="38"/>
      <c r="AT11" s="39"/>
      <c r="AU11" s="47" t="s">
        <v>53</v>
      </c>
      <c r="AW11" s="16"/>
    </row>
    <row r="12" spans="1:50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72"/>
      <c r="AN12" s="60"/>
      <c r="AO12" s="72"/>
      <c r="AP12" s="72"/>
      <c r="AQ12" s="67">
        <v>44904</v>
      </c>
      <c r="AR12" s="37"/>
      <c r="AS12" s="38"/>
      <c r="AT12" s="39"/>
      <c r="AU12" s="47" t="s">
        <v>56</v>
      </c>
      <c r="AW12" s="16"/>
    </row>
    <row r="13" spans="1:50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48"/>
      <c r="S13" s="48"/>
      <c r="T13" s="48"/>
      <c r="U13" s="48"/>
      <c r="V13" s="62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72"/>
      <c r="AN13" s="69"/>
      <c r="AO13" s="72"/>
      <c r="AP13" s="72"/>
      <c r="AQ13" s="70">
        <v>44905</v>
      </c>
      <c r="AR13" s="56"/>
      <c r="AS13" s="57"/>
      <c r="AT13" s="58"/>
      <c r="AU13" s="42" t="s">
        <v>49</v>
      </c>
      <c r="AW13" s="16"/>
    </row>
    <row r="14" spans="1:50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48"/>
      <c r="S14" s="48"/>
      <c r="T14" s="48"/>
      <c r="U14" s="48"/>
      <c r="V14" s="62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72"/>
      <c r="AN14" s="69"/>
      <c r="AO14" s="5"/>
      <c r="AP14" s="5"/>
      <c r="AQ14" s="70">
        <v>44906</v>
      </c>
      <c r="AR14" s="56"/>
      <c r="AS14" s="57"/>
      <c r="AT14" s="58"/>
      <c r="AU14" s="42" t="s">
        <v>49</v>
      </c>
      <c r="AW14" s="16"/>
    </row>
    <row r="15" spans="1:50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48"/>
      <c r="S15" s="48"/>
      <c r="T15" s="48"/>
      <c r="U15" s="48"/>
      <c r="V15" s="48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44907</v>
      </c>
      <c r="AR15" s="52">
        <f t="shared" si="1"/>
        <v>0</v>
      </c>
      <c r="AS15" s="34"/>
      <c r="AT15" s="54">
        <f t="shared" si="0"/>
        <v>0</v>
      </c>
      <c r="AU15" s="55"/>
      <c r="AW15" s="16"/>
    </row>
    <row r="16" spans="1:50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48"/>
      <c r="S16" s="48"/>
      <c r="T16" s="48"/>
      <c r="U16" s="48"/>
      <c r="V16" s="48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44908</v>
      </c>
      <c r="AR16" s="52">
        <f t="shared" si="1"/>
        <v>0</v>
      </c>
      <c r="AS16" s="34"/>
      <c r="AT16" s="54">
        <f t="shared" si="0"/>
        <v>0</v>
      </c>
      <c r="AU16" s="55"/>
      <c r="AW16" s="16"/>
    </row>
    <row r="17" spans="1:4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48"/>
      <c r="S17" s="48"/>
      <c r="T17" s="48"/>
      <c r="U17" s="48"/>
      <c r="V17" s="48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44909</v>
      </c>
      <c r="AR17" s="52">
        <f t="shared" si="1"/>
        <v>0</v>
      </c>
      <c r="AS17" s="34"/>
      <c r="AT17" s="54">
        <f t="shared" si="0"/>
        <v>0</v>
      </c>
      <c r="AU17" s="55"/>
      <c r="AW17" s="16"/>
    </row>
    <row r="18" spans="1:4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48"/>
      <c r="S18" s="48"/>
      <c r="T18" s="48"/>
      <c r="U18" s="48"/>
      <c r="V18" s="48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44910</v>
      </c>
      <c r="AR18" s="52">
        <f t="shared" si="1"/>
        <v>0</v>
      </c>
      <c r="AS18" s="34"/>
      <c r="AT18" s="54">
        <f t="shared" si="0"/>
        <v>0</v>
      </c>
      <c r="AU18" s="55"/>
      <c r="AW18" s="16"/>
    </row>
    <row r="19" spans="1:4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48"/>
      <c r="S19" s="48"/>
      <c r="T19" s="48"/>
      <c r="U19" s="48"/>
      <c r="V19" s="48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44911</v>
      </c>
      <c r="AR19" s="52">
        <f t="shared" si="1"/>
        <v>0</v>
      </c>
      <c r="AS19" s="34"/>
      <c r="AT19" s="54">
        <f t="shared" si="0"/>
        <v>0</v>
      </c>
      <c r="AU19" s="55"/>
      <c r="AW19" s="16"/>
    </row>
    <row r="20" spans="1:49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48"/>
      <c r="S20" s="48"/>
      <c r="T20" s="48"/>
      <c r="U20" s="48"/>
      <c r="V20" s="62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72"/>
      <c r="AN20" s="69"/>
      <c r="AO20" s="5"/>
      <c r="AP20" s="5"/>
      <c r="AQ20" s="70">
        <v>44912</v>
      </c>
      <c r="AR20" s="56"/>
      <c r="AS20" s="57"/>
      <c r="AT20" s="58"/>
      <c r="AU20" s="42" t="s">
        <v>49</v>
      </c>
      <c r="AW20" s="16"/>
    </row>
    <row r="21" spans="1:49" ht="12.75" customHeight="1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48"/>
      <c r="S21" s="48"/>
      <c r="T21" s="48"/>
      <c r="U21" s="48"/>
      <c r="V21" s="62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72"/>
      <c r="AN21" s="69"/>
      <c r="AO21" s="5"/>
      <c r="AP21" s="5"/>
      <c r="AQ21" s="70">
        <v>44913</v>
      </c>
      <c r="AR21" s="56"/>
      <c r="AS21" s="57"/>
      <c r="AT21" s="58"/>
      <c r="AU21" s="42" t="s">
        <v>49</v>
      </c>
      <c r="AW21" s="4"/>
    </row>
    <row r="22" spans="1:4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48"/>
      <c r="S22" s="48"/>
      <c r="T22" s="48"/>
      <c r="U22" s="48"/>
      <c r="V22" s="48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44914</v>
      </c>
      <c r="AR22" s="52">
        <f t="shared" si="1"/>
        <v>0</v>
      </c>
      <c r="AS22" s="34"/>
      <c r="AT22" s="54">
        <f t="shared" si="0"/>
        <v>0</v>
      </c>
      <c r="AU22" s="55"/>
      <c r="AW22" s="4"/>
    </row>
    <row r="23" spans="1:4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48"/>
      <c r="S23" s="48"/>
      <c r="T23" s="48"/>
      <c r="U23" s="48"/>
      <c r="V23" s="48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44915</v>
      </c>
      <c r="AR23" s="52">
        <f t="shared" si="1"/>
        <v>0</v>
      </c>
      <c r="AS23" s="34"/>
      <c r="AT23" s="54">
        <f t="shared" si="0"/>
        <v>0</v>
      </c>
      <c r="AU23" s="55"/>
      <c r="AW23" s="4"/>
    </row>
    <row r="24" spans="1:4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48"/>
      <c r="S24" s="48"/>
      <c r="T24" s="48"/>
      <c r="U24" s="48"/>
      <c r="V24" s="48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44916</v>
      </c>
      <c r="AR24" s="52">
        <f t="shared" si="1"/>
        <v>0</v>
      </c>
      <c r="AS24" s="34"/>
      <c r="AT24" s="54">
        <f t="shared" si="0"/>
        <v>0</v>
      </c>
      <c r="AU24" s="55"/>
      <c r="AW24" s="4"/>
    </row>
    <row r="25" spans="1:4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48"/>
      <c r="S25" s="48"/>
      <c r="T25" s="48"/>
      <c r="U25" s="48"/>
      <c r="V25" s="48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44917</v>
      </c>
      <c r="AR25" s="52">
        <f t="shared" si="1"/>
        <v>0</v>
      </c>
      <c r="AS25" s="34"/>
      <c r="AT25" s="54">
        <f t="shared" si="0"/>
        <v>0</v>
      </c>
      <c r="AU25" s="55"/>
      <c r="AW25" s="4"/>
    </row>
    <row r="26" spans="1:4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48"/>
      <c r="S26" s="48"/>
      <c r="T26" s="48"/>
      <c r="U26" s="48"/>
      <c r="V26" s="48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44918</v>
      </c>
      <c r="AR26" s="52">
        <f t="shared" si="1"/>
        <v>0</v>
      </c>
      <c r="AS26" s="34"/>
      <c r="AT26" s="54">
        <f t="shared" si="0"/>
        <v>0</v>
      </c>
      <c r="AU26" s="55"/>
      <c r="AW26" s="4"/>
    </row>
    <row r="27" spans="1:49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48"/>
      <c r="S27" s="48"/>
      <c r="T27" s="48"/>
      <c r="U27" s="48"/>
      <c r="V27" s="62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72"/>
      <c r="AN27" s="69"/>
      <c r="AO27" s="5"/>
      <c r="AP27" s="5"/>
      <c r="AQ27" s="70">
        <v>44919</v>
      </c>
      <c r="AR27" s="56"/>
      <c r="AS27" s="57"/>
      <c r="AT27" s="58"/>
      <c r="AU27" s="42" t="s">
        <v>49</v>
      </c>
      <c r="AW27" s="4"/>
    </row>
    <row r="28" spans="1:49" ht="12.75" customHeight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48"/>
      <c r="S28" s="48"/>
      <c r="T28" s="48"/>
      <c r="U28" s="48"/>
      <c r="V28" s="62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72"/>
      <c r="AN28" s="69"/>
      <c r="AO28" s="5"/>
      <c r="AP28" s="5"/>
      <c r="AQ28" s="70">
        <v>44920</v>
      </c>
      <c r="AR28" s="56"/>
      <c r="AS28" s="57"/>
      <c r="AT28" s="58"/>
      <c r="AU28" s="42" t="s">
        <v>49</v>
      </c>
      <c r="AW28" s="4"/>
    </row>
    <row r="29" spans="1:49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72"/>
      <c r="AN29" s="60"/>
      <c r="AO29" s="5"/>
      <c r="AP29" s="5"/>
      <c r="AQ29" s="67">
        <v>44921</v>
      </c>
      <c r="AR29" s="37"/>
      <c r="AS29" s="38"/>
      <c r="AT29" s="39"/>
      <c r="AU29" s="47" t="s">
        <v>53</v>
      </c>
      <c r="AW29" s="4"/>
    </row>
    <row r="30" spans="1:49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72"/>
      <c r="AN30" s="59"/>
      <c r="AO30" s="5"/>
      <c r="AP30" s="5"/>
      <c r="AQ30" s="67">
        <v>44922</v>
      </c>
      <c r="AR30" s="37"/>
      <c r="AS30" s="38"/>
      <c r="AT30" s="39"/>
      <c r="AU30" s="93" t="s">
        <v>58</v>
      </c>
      <c r="AW30" s="4"/>
    </row>
    <row r="31" spans="1:49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72"/>
      <c r="AN31" s="59"/>
      <c r="AO31" s="5"/>
      <c r="AP31" s="5"/>
      <c r="AQ31" s="67">
        <v>44923</v>
      </c>
      <c r="AR31" s="37"/>
      <c r="AS31" s="38"/>
      <c r="AT31" s="39"/>
      <c r="AU31" s="102"/>
      <c r="AW31" s="4"/>
    </row>
    <row r="32" spans="1:49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72"/>
      <c r="AN32" s="60"/>
      <c r="AO32" s="5"/>
      <c r="AP32" s="5"/>
      <c r="AQ32" s="67">
        <v>44924</v>
      </c>
      <c r="AR32" s="37"/>
      <c r="AS32" s="38"/>
      <c r="AT32" s="39"/>
      <c r="AU32" s="102"/>
      <c r="AW32" s="4"/>
    </row>
    <row r="33" spans="1:49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72"/>
      <c r="AN33" s="60"/>
      <c r="AO33" s="5"/>
      <c r="AP33" s="5"/>
      <c r="AQ33" s="67">
        <v>44925</v>
      </c>
      <c r="AR33" s="37"/>
      <c r="AS33" s="38"/>
      <c r="AT33" s="39"/>
      <c r="AU33" s="94"/>
      <c r="AW33" s="4"/>
    </row>
    <row r="34" spans="1:49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48"/>
      <c r="S34" s="48"/>
      <c r="T34" s="48"/>
      <c r="U34" s="48"/>
      <c r="V34" s="62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72"/>
      <c r="AN34" s="69"/>
      <c r="AO34" s="5"/>
      <c r="AP34" s="5"/>
      <c r="AQ34" s="70">
        <v>44926</v>
      </c>
      <c r="AR34" s="56"/>
      <c r="AS34" s="57"/>
      <c r="AT34" s="58"/>
      <c r="AU34" s="42" t="s">
        <v>49</v>
      </c>
      <c r="AW34" s="4"/>
    </row>
    <row r="35" spans="1:49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9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9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9" ht="14.25" x14ac:dyDescent="0.2">
      <c r="AQ38" s="25"/>
      <c r="AR38" s="11"/>
      <c r="AS38" s="12"/>
      <c r="AT38" s="12"/>
    </row>
    <row r="40" spans="1:49" x14ac:dyDescent="0.2">
      <c r="L40" s="18" t="s">
        <v>6</v>
      </c>
      <c r="P40" s="95">
        <f>AA1</f>
        <v>44896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30:AU33"/>
    <mergeCell ref="AR2:AT2"/>
    <mergeCell ref="P40:T40"/>
    <mergeCell ref="A1:J1"/>
    <mergeCell ref="W1:Z1"/>
    <mergeCell ref="AA1:AE1"/>
    <mergeCell ref="A2:AL2"/>
  </mergeCells>
  <conditionalFormatting sqref="AW3:AW34">
    <cfRule type="cellIs" dxfId="0" priority="1" operator="equal">
      <formula>"Oui"</formula>
    </cfRule>
  </conditionalFormatting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zoomScaleNormal="100" workbookViewId="0">
      <selection activeCell="AD28" sqref="AD2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>
        <v>44927</v>
      </c>
      <c r="AB1" s="100"/>
      <c r="AC1" s="100"/>
      <c r="AD1" s="100"/>
      <c r="AE1" s="100"/>
      <c r="AM1" s="50"/>
      <c r="AN1" s="50"/>
      <c r="AO1" s="50"/>
      <c r="AP1" s="5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84"/>
      <c r="S4" s="84"/>
      <c r="T4" s="84"/>
      <c r="U4" s="84"/>
      <c r="V4" s="84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44927</v>
      </c>
      <c r="AR4" s="56"/>
      <c r="AS4" s="57"/>
      <c r="AT4" s="58"/>
      <c r="AU4" s="42" t="s">
        <v>49</v>
      </c>
    </row>
    <row r="5" spans="1:49" ht="12.7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1"/>
      <c r="S5" s="61"/>
      <c r="T5" s="61"/>
      <c r="U5" s="61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2"/>
      <c r="AN5" s="59"/>
      <c r="AO5" s="5"/>
      <c r="AP5" s="5"/>
      <c r="AQ5" s="67">
        <v>44928</v>
      </c>
      <c r="AR5" s="37"/>
      <c r="AS5" s="38"/>
      <c r="AT5" s="39"/>
      <c r="AU5" s="93" t="s">
        <v>58</v>
      </c>
    </row>
    <row r="6" spans="1:49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1"/>
      <c r="T6" s="61"/>
      <c r="U6" s="61"/>
      <c r="V6" s="61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2"/>
      <c r="AN6" s="60"/>
      <c r="AO6" s="5"/>
      <c r="AP6" s="5"/>
      <c r="AQ6" s="67">
        <v>44929</v>
      </c>
      <c r="AR6" s="37"/>
      <c r="AS6" s="38"/>
      <c r="AT6" s="39"/>
      <c r="AU6" s="94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44930</v>
      </c>
      <c r="AR7" s="52">
        <f t="shared" ref="AR7:AR34" si="0">COUNTIF(A7:AL7,"x")/4</f>
        <v>0</v>
      </c>
      <c r="AS7" s="34"/>
      <c r="AT7" s="54">
        <f t="shared" ref="AT7:AT34" si="1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44931</v>
      </c>
      <c r="AR8" s="52">
        <f t="shared" si="0"/>
        <v>0</v>
      </c>
      <c r="AS8" s="34"/>
      <c r="AT8" s="54">
        <f t="shared" si="1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44932</v>
      </c>
      <c r="AR9" s="52">
        <f t="shared" si="0"/>
        <v>0</v>
      </c>
      <c r="AS9" s="34"/>
      <c r="AT9" s="54">
        <f t="shared" si="1"/>
        <v>0</v>
      </c>
      <c r="AU9" s="55"/>
    </row>
    <row r="10" spans="1:49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72"/>
      <c r="AN10" s="61"/>
      <c r="AO10" s="5"/>
      <c r="AP10" s="5"/>
      <c r="AQ10" s="70">
        <v>44933</v>
      </c>
      <c r="AR10" s="56"/>
      <c r="AS10" s="57"/>
      <c r="AT10" s="58"/>
      <c r="AU10" s="42" t="s">
        <v>49</v>
      </c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44934</v>
      </c>
      <c r="AR11" s="56"/>
      <c r="AS11" s="57"/>
      <c r="AT11" s="58"/>
      <c r="AU11" s="42" t="s">
        <v>49</v>
      </c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44935</v>
      </c>
      <c r="AR12" s="52">
        <f t="shared" si="0"/>
        <v>0</v>
      </c>
      <c r="AS12" s="34"/>
      <c r="AT12" s="54">
        <f t="shared" si="1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44936</v>
      </c>
      <c r="AR13" s="52">
        <f t="shared" si="0"/>
        <v>0</v>
      </c>
      <c r="AS13" s="34"/>
      <c r="AT13" s="54">
        <f t="shared" si="1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44937</v>
      </c>
      <c r="AR14" s="52">
        <f t="shared" si="0"/>
        <v>0</v>
      </c>
      <c r="AS14" s="34"/>
      <c r="AT14" s="54">
        <f t="shared" si="1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44938</v>
      </c>
      <c r="AR15" s="52">
        <f t="shared" si="0"/>
        <v>0</v>
      </c>
      <c r="AS15" s="34"/>
      <c r="AT15" s="54">
        <f t="shared" si="1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44939</v>
      </c>
      <c r="AR16" s="52">
        <f t="shared" si="0"/>
        <v>0</v>
      </c>
      <c r="AS16" s="34"/>
      <c r="AT16" s="54">
        <f t="shared" si="1"/>
        <v>0</v>
      </c>
      <c r="AU16" s="55"/>
    </row>
    <row r="17" spans="1:47" x14ac:dyDescent="0.2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72"/>
      <c r="AN17" s="61"/>
      <c r="AO17" s="5"/>
      <c r="AP17" s="5"/>
      <c r="AQ17" s="70">
        <v>44940</v>
      </c>
      <c r="AR17" s="56"/>
      <c r="AS17" s="57"/>
      <c r="AT17" s="58"/>
      <c r="AU17" s="42" t="s">
        <v>49</v>
      </c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44941</v>
      </c>
      <c r="AR18" s="56"/>
      <c r="AS18" s="57"/>
      <c r="AT18" s="58"/>
      <c r="AU18" s="42" t="s">
        <v>49</v>
      </c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44942</v>
      </c>
      <c r="AR19" s="52">
        <f t="shared" si="0"/>
        <v>0</v>
      </c>
      <c r="AS19" s="34"/>
      <c r="AT19" s="54">
        <f t="shared" si="1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44943</v>
      </c>
      <c r="AR20" s="52">
        <f t="shared" si="0"/>
        <v>0</v>
      </c>
      <c r="AS20" s="34"/>
      <c r="AT20" s="54">
        <f t="shared" si="1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44944</v>
      </c>
      <c r="AR21" s="52">
        <f t="shared" si="0"/>
        <v>0</v>
      </c>
      <c r="AS21" s="34"/>
      <c r="AT21" s="54">
        <f t="shared" si="1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44945</v>
      </c>
      <c r="AR22" s="52">
        <f t="shared" si="0"/>
        <v>0</v>
      </c>
      <c r="AS22" s="34"/>
      <c r="AT22" s="54">
        <f t="shared" si="1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44946</v>
      </c>
      <c r="AR23" s="52">
        <f t="shared" si="0"/>
        <v>0</v>
      </c>
      <c r="AS23" s="34"/>
      <c r="AT23" s="54">
        <f t="shared" si="1"/>
        <v>0</v>
      </c>
      <c r="AU23" s="55"/>
    </row>
    <row r="24" spans="1:47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72"/>
      <c r="AN24" s="61"/>
      <c r="AO24" s="5"/>
      <c r="AP24" s="5"/>
      <c r="AQ24" s="70">
        <v>44947</v>
      </c>
      <c r="AR24" s="56"/>
      <c r="AS24" s="57"/>
      <c r="AT24" s="58"/>
      <c r="AU24" s="42" t="s">
        <v>49</v>
      </c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44948</v>
      </c>
      <c r="AR25" s="56"/>
      <c r="AS25" s="57"/>
      <c r="AT25" s="58"/>
      <c r="AU25" s="42" t="s">
        <v>49</v>
      </c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44949</v>
      </c>
      <c r="AR26" s="52">
        <f t="shared" si="0"/>
        <v>0</v>
      </c>
      <c r="AS26" s="34"/>
      <c r="AT26" s="54">
        <f t="shared" si="1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44950</v>
      </c>
      <c r="AR27" s="52">
        <f t="shared" si="0"/>
        <v>0</v>
      </c>
      <c r="AS27" s="34"/>
      <c r="AT27" s="54">
        <f t="shared" si="1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44951</v>
      </c>
      <c r="AR28" s="52">
        <f t="shared" si="0"/>
        <v>0</v>
      </c>
      <c r="AS28" s="34"/>
      <c r="AT28" s="54">
        <f t="shared" si="1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44952</v>
      </c>
      <c r="AR29" s="52">
        <f t="shared" si="0"/>
        <v>0</v>
      </c>
      <c r="AS29" s="34"/>
      <c r="AT29" s="54">
        <f t="shared" si="1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44953</v>
      </c>
      <c r="AR30" s="52">
        <f t="shared" si="0"/>
        <v>0</v>
      </c>
      <c r="AS30" s="34"/>
      <c r="AT30" s="54">
        <f t="shared" si="1"/>
        <v>0</v>
      </c>
      <c r="AU30" s="55"/>
    </row>
    <row r="31" spans="1:47" x14ac:dyDescent="0.2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72"/>
      <c r="AN31" s="61"/>
      <c r="AO31" s="5"/>
      <c r="AP31" s="5"/>
      <c r="AQ31" s="70">
        <v>44954</v>
      </c>
      <c r="AR31" s="56"/>
      <c r="AS31" s="57"/>
      <c r="AT31" s="58"/>
      <c r="AU31" s="42" t="s">
        <v>49</v>
      </c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44955</v>
      </c>
      <c r="AR32" s="56"/>
      <c r="AS32" s="57"/>
      <c r="AT32" s="58"/>
      <c r="AU32" s="42" t="s">
        <v>49</v>
      </c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44956</v>
      </c>
      <c r="AR33" s="52">
        <f t="shared" si="0"/>
        <v>0</v>
      </c>
      <c r="AS33" s="34"/>
      <c r="AT33" s="54">
        <f t="shared" si="1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44957</v>
      </c>
      <c r="AR34" s="52">
        <f t="shared" si="0"/>
        <v>0</v>
      </c>
      <c r="AS34" s="34"/>
      <c r="AT34" s="54">
        <f t="shared" si="1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>
        <f>AA1</f>
        <v>44927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7">
    <mergeCell ref="AU5:AU6"/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7"/>
  <sheetViews>
    <sheetView zoomScaleNormal="100" workbookViewId="0">
      <selection activeCell="AB16" sqref="AB16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69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85" t="s">
        <v>28</v>
      </c>
      <c r="S3" s="85" t="s">
        <v>29</v>
      </c>
      <c r="T3" s="85" t="s">
        <v>30</v>
      </c>
      <c r="U3" s="85" t="s">
        <v>31</v>
      </c>
      <c r="V3" s="85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44958</v>
      </c>
      <c r="AR4" s="52">
        <f t="shared" ref="AR4" si="0">COUNTIF(A4:AL4,"x")/4</f>
        <v>0</v>
      </c>
      <c r="AS4" s="34"/>
      <c r="AT4" s="54">
        <f t="shared" ref="AT4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"/>
      <c r="AN5" s="51"/>
      <c r="AO5" s="5"/>
      <c r="AP5" s="5"/>
      <c r="AQ5" s="66">
        <v>44959</v>
      </c>
      <c r="AR5" s="52">
        <f t="shared" ref="AR5:AR6" si="2">COUNTIF(A5:AL5,"x")/4</f>
        <v>0</v>
      </c>
      <c r="AS5" s="34"/>
      <c r="AT5" s="54">
        <f t="shared" ref="AT5:AT6" si="3">AS5-AR5</f>
        <v>0</v>
      </c>
      <c r="AU5" s="55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5"/>
      <c r="AN6" s="68"/>
      <c r="AO6" s="5"/>
      <c r="AP6" s="5"/>
      <c r="AQ6" s="66">
        <v>44960</v>
      </c>
      <c r="AR6" s="52">
        <f t="shared" si="2"/>
        <v>0</v>
      </c>
      <c r="AS6" s="34"/>
      <c r="AT6" s="54">
        <f t="shared" si="3"/>
        <v>0</v>
      </c>
      <c r="AU6" s="55"/>
    </row>
    <row r="7" spans="1:49" x14ac:dyDescent="0.2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72"/>
      <c r="AN7" s="61"/>
      <c r="AO7" s="5"/>
      <c r="AP7" s="5"/>
      <c r="AQ7" s="70">
        <v>44961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44962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68"/>
      <c r="AO9" s="5"/>
      <c r="AP9" s="5"/>
      <c r="AQ9" s="66">
        <v>44963</v>
      </c>
      <c r="AR9" s="52">
        <f t="shared" ref="AR9" si="4">COUNTIF(A9:AL9,"x")/4</f>
        <v>0</v>
      </c>
      <c r="AS9" s="34"/>
      <c r="AT9" s="54">
        <f t="shared" ref="AT9" si="5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8"/>
      <c r="S10" s="88"/>
      <c r="T10" s="88"/>
      <c r="U10" s="88"/>
      <c r="V10" s="88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68"/>
      <c r="AO10" s="5"/>
      <c r="AP10" s="5"/>
      <c r="AQ10" s="66">
        <v>44964</v>
      </c>
      <c r="AR10" s="52">
        <f t="shared" ref="AR10:AR31" si="6">COUNTIF(A10:AL10,"x")/4</f>
        <v>0</v>
      </c>
      <c r="AS10" s="34"/>
      <c r="AT10" s="54">
        <f t="shared" ref="AT10:AT31" si="7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8"/>
      <c r="S11" s="88"/>
      <c r="T11" s="88"/>
      <c r="U11" s="88"/>
      <c r="V11" s="88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44965</v>
      </c>
      <c r="AR11" s="52">
        <f t="shared" si="6"/>
        <v>0</v>
      </c>
      <c r="AS11" s="34"/>
      <c r="AT11" s="54">
        <f t="shared" si="7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8"/>
      <c r="S12" s="88"/>
      <c r="T12" s="88"/>
      <c r="U12" s="88"/>
      <c r="V12" s="88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44966</v>
      </c>
      <c r="AR12" s="52">
        <f t="shared" si="6"/>
        <v>0</v>
      </c>
      <c r="AS12" s="34"/>
      <c r="AT12" s="54">
        <f t="shared" si="7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8"/>
      <c r="S13" s="88"/>
      <c r="T13" s="88"/>
      <c r="U13" s="88"/>
      <c r="V13" s="88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44967</v>
      </c>
      <c r="AR13" s="52">
        <f t="shared" si="6"/>
        <v>0</v>
      </c>
      <c r="AS13" s="34"/>
      <c r="AT13" s="54">
        <f t="shared" si="7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1"/>
      <c r="AO14" s="5"/>
      <c r="AP14" s="5"/>
      <c r="AQ14" s="70">
        <v>44968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1"/>
      <c r="AO15" s="5"/>
      <c r="AP15" s="5"/>
      <c r="AQ15" s="70">
        <v>44969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44970</v>
      </c>
      <c r="AR16" s="52">
        <f t="shared" ref="AR16" si="8">COUNTIF(A16:AL16,"x")/4</f>
        <v>0</v>
      </c>
      <c r="AS16" s="34"/>
      <c r="AT16" s="54">
        <f t="shared" ref="AT16" si="9">AS16-AR16</f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68"/>
      <c r="AO17" s="5"/>
      <c r="AP17" s="5"/>
      <c r="AQ17" s="66">
        <v>44971</v>
      </c>
      <c r="AR17" s="52">
        <f t="shared" si="6"/>
        <v>0</v>
      </c>
      <c r="AS17" s="34"/>
      <c r="AT17" s="54">
        <f t="shared" si="7"/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68"/>
      <c r="AO18" s="5"/>
      <c r="AP18" s="5"/>
      <c r="AQ18" s="66">
        <v>44972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ht="12.75" customHeight="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44973</v>
      </c>
      <c r="AR19" s="52">
        <f t="shared" si="6"/>
        <v>0</v>
      </c>
      <c r="AS19" s="34"/>
      <c r="AT19" s="54">
        <f t="shared" si="7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44974</v>
      </c>
      <c r="AR20" s="52">
        <f t="shared" si="6"/>
        <v>0</v>
      </c>
      <c r="AS20" s="34"/>
      <c r="AT20" s="54">
        <f t="shared" si="7"/>
        <v>0</v>
      </c>
      <c r="AU20" s="55"/>
    </row>
    <row r="21" spans="1:47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72"/>
      <c r="AN21" s="61"/>
      <c r="AO21" s="5"/>
      <c r="AP21" s="5"/>
      <c r="AQ21" s="70">
        <v>44975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72"/>
      <c r="AN22" s="61"/>
      <c r="AO22" s="5"/>
      <c r="AP22" s="5"/>
      <c r="AQ22" s="70">
        <v>44976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68"/>
      <c r="AO23" s="5"/>
      <c r="AP23" s="5"/>
      <c r="AQ23" s="66">
        <v>44977</v>
      </c>
      <c r="AR23" s="52">
        <f t="shared" ref="AR23" si="10">COUNTIF(A23:AL23,"x")/4</f>
        <v>0</v>
      </c>
      <c r="AS23" s="34"/>
      <c r="AT23" s="54">
        <f t="shared" ref="AT23" si="11">AS23-AR23</f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68"/>
      <c r="AO24" s="5"/>
      <c r="AP24" s="5"/>
      <c r="AQ24" s="66">
        <v>44978</v>
      </c>
      <c r="AR24" s="52">
        <f t="shared" si="6"/>
        <v>0</v>
      </c>
      <c r="AS24" s="34"/>
      <c r="AT24" s="54">
        <f t="shared" si="7"/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44979</v>
      </c>
      <c r="AR25" s="52">
        <f t="shared" si="6"/>
        <v>0</v>
      </c>
      <c r="AS25" s="34"/>
      <c r="AT25" s="54">
        <f t="shared" si="7"/>
        <v>0</v>
      </c>
      <c r="AU25" s="55"/>
    </row>
    <row r="26" spans="1:47" ht="12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44980</v>
      </c>
      <c r="AR26" s="52">
        <f t="shared" si="6"/>
        <v>0</v>
      </c>
      <c r="AS26" s="34"/>
      <c r="AT26" s="54">
        <f t="shared" si="7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44981</v>
      </c>
      <c r="AR27" s="52">
        <f t="shared" si="6"/>
        <v>0</v>
      </c>
      <c r="AS27" s="34"/>
      <c r="AT27" s="54">
        <f t="shared" si="7"/>
        <v>0</v>
      </c>
      <c r="AU27" s="55"/>
    </row>
    <row r="28" spans="1:47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1"/>
      <c r="AO28" s="5"/>
      <c r="AP28" s="5"/>
      <c r="AQ28" s="70">
        <v>44982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1"/>
      <c r="AO29" s="5"/>
      <c r="AP29" s="5"/>
      <c r="AQ29" s="70">
        <v>44983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68"/>
      <c r="AO30" s="5"/>
      <c r="AP30" s="5"/>
      <c r="AQ30" s="66">
        <v>44984</v>
      </c>
      <c r="AR30" s="52">
        <f t="shared" ref="AR30" si="12">COUNTIF(A30:AL30,"x")/4</f>
        <v>0</v>
      </c>
      <c r="AS30" s="34"/>
      <c r="AT30" s="54">
        <f t="shared" ref="AT30" si="13">AS30-AR30</f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68"/>
      <c r="AO31" s="5"/>
      <c r="AP31" s="5"/>
      <c r="AQ31" s="66">
        <v>44985</v>
      </c>
      <c r="AR31" s="52">
        <f t="shared" si="6"/>
        <v>0</v>
      </c>
      <c r="AS31" s="34"/>
      <c r="AT31" s="54">
        <f t="shared" si="7"/>
        <v>0</v>
      </c>
      <c r="AU31" s="55"/>
    </row>
    <row r="32" spans="1:4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2"/>
      <c r="AR32" s="32">
        <f>SUM(AR4:AR31)</f>
        <v>0</v>
      </c>
      <c r="AS32" s="32">
        <f>SUM(AS4:AS31)</f>
        <v>0</v>
      </c>
      <c r="AT32" s="32">
        <f>AS32-AR32</f>
        <v>0</v>
      </c>
      <c r="AU32" s="43"/>
    </row>
    <row r="33" spans="12:47" x14ac:dyDescent="0.2">
      <c r="AM33" s="6"/>
      <c r="AN33" s="6"/>
      <c r="AO33" s="6"/>
      <c r="AP33" s="6"/>
      <c r="AQ33" s="23"/>
      <c r="AR33" s="9"/>
      <c r="AS33" s="9"/>
      <c r="AT33" s="9"/>
      <c r="AU33" s="44"/>
    </row>
    <row r="34" spans="12:47" ht="14.25" x14ac:dyDescent="0.2">
      <c r="AM34" s="6"/>
      <c r="AN34" s="6"/>
      <c r="AO34" s="6"/>
      <c r="AP34" s="6"/>
      <c r="AQ34" s="24" t="s">
        <v>10</v>
      </c>
      <c r="AR34" s="33" t="e">
        <f>100/AS32*AR32</f>
        <v>#DIV/0!</v>
      </c>
      <c r="AS34" s="10" t="s">
        <v>1</v>
      </c>
      <c r="AT34" s="10"/>
      <c r="AU34" s="44"/>
    </row>
    <row r="35" spans="12:47" ht="14.25" x14ac:dyDescent="0.2">
      <c r="AQ35" s="25"/>
      <c r="AR35" s="11"/>
      <c r="AS35" s="12"/>
      <c r="AT35" s="12"/>
    </row>
    <row r="37" spans="12:47" x14ac:dyDescent="0.2">
      <c r="L37" s="18" t="s">
        <v>6</v>
      </c>
      <c r="P37" s="95" t="str">
        <f>AA1</f>
        <v>Fev 23</v>
      </c>
      <c r="Q37" s="96"/>
      <c r="R37" s="96"/>
      <c r="S37" s="96"/>
      <c r="T37" s="96"/>
      <c r="U37" s="7"/>
      <c r="V37" s="7"/>
      <c r="W37" s="8"/>
      <c r="X37" s="17"/>
      <c r="Y37" s="8"/>
      <c r="Z37" s="28"/>
      <c r="AQ37" s="8"/>
      <c r="AR37" s="17" t="s">
        <v>9</v>
      </c>
      <c r="AU37" s="46"/>
    </row>
  </sheetData>
  <mergeCells count="6">
    <mergeCell ref="AR2:AT2"/>
    <mergeCell ref="P37:T37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40"/>
  <sheetViews>
    <sheetView tabSelected="1" zoomScaleNormal="100" workbookViewId="0">
      <selection activeCell="Q18" sqref="Q18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70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84"/>
      <c r="S4" s="84"/>
      <c r="T4" s="84"/>
      <c r="U4" s="84"/>
      <c r="V4" s="84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72"/>
      <c r="AN4" s="51"/>
      <c r="AO4" s="5"/>
      <c r="AP4" s="5"/>
      <c r="AQ4" s="66">
        <v>44986</v>
      </c>
      <c r="AR4" s="52">
        <f t="shared" ref="AR4:AR6" si="0">COUNTIF(A4:AL4,"x")/4</f>
        <v>0</v>
      </c>
      <c r="AS4" s="34"/>
      <c r="AT4" s="54">
        <f t="shared" ref="AT4:AT6" si="1">AS4-AR4</f>
        <v>0</v>
      </c>
      <c r="AU4" s="55"/>
    </row>
    <row r="5" spans="1:49" ht="12.7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4"/>
      <c r="S5" s="84"/>
      <c r="T5" s="84"/>
      <c r="U5" s="84"/>
      <c r="V5" s="84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72"/>
      <c r="AN5" s="51"/>
      <c r="AO5" s="5"/>
      <c r="AP5" s="5"/>
      <c r="AQ5" s="66">
        <v>44987</v>
      </c>
      <c r="AR5" s="52">
        <f t="shared" si="0"/>
        <v>0</v>
      </c>
      <c r="AS5" s="34"/>
      <c r="AT5" s="54">
        <f t="shared" si="1"/>
        <v>0</v>
      </c>
      <c r="AU5" s="81"/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44988</v>
      </c>
      <c r="AR6" s="52">
        <f t="shared" si="0"/>
        <v>0</v>
      </c>
      <c r="AS6" s="34"/>
      <c r="AT6" s="54">
        <f t="shared" si="1"/>
        <v>0</v>
      </c>
      <c r="AU6" s="82"/>
    </row>
    <row r="7" spans="1:49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1"/>
      <c r="S7" s="61"/>
      <c r="T7" s="61"/>
      <c r="U7" s="61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2"/>
      <c r="AN7" s="69"/>
      <c r="AO7" s="5"/>
      <c r="AP7" s="5"/>
      <c r="AQ7" s="70">
        <v>44989</v>
      </c>
      <c r="AR7" s="56"/>
      <c r="AS7" s="57"/>
      <c r="AT7" s="58"/>
      <c r="AU7" s="83" t="s">
        <v>49</v>
      </c>
    </row>
    <row r="8" spans="1:49" x14ac:dyDescent="0.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72"/>
      <c r="AN8" s="61"/>
      <c r="AO8" s="5"/>
      <c r="AP8" s="5"/>
      <c r="AQ8" s="70">
        <v>44990</v>
      </c>
      <c r="AR8" s="56"/>
      <c r="AS8" s="57"/>
      <c r="AT8" s="58"/>
      <c r="AU8" s="83" t="s">
        <v>49</v>
      </c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44991</v>
      </c>
      <c r="AR9" s="52">
        <f t="shared" ref="AR9:AR34" si="2">COUNTIF(A9:AL9,"x")/4</f>
        <v>0</v>
      </c>
      <c r="AS9" s="34"/>
      <c r="AT9" s="54">
        <f t="shared" ref="AT9:AT34" si="3">AS9-AR9</f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44992</v>
      </c>
      <c r="AR10" s="52">
        <f t="shared" ref="AR10:AR11" si="4">COUNTIF(A10:AL10,"x")/4</f>
        <v>0</v>
      </c>
      <c r="AS10" s="34"/>
      <c r="AT10" s="54">
        <f t="shared" ref="AT10:AT11" si="5">AS10-AR10</f>
        <v>0</v>
      </c>
      <c r="AU10" s="55"/>
    </row>
    <row r="11" spans="1:4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4"/>
      <c r="S11" s="84"/>
      <c r="T11" s="84"/>
      <c r="U11" s="84"/>
      <c r="V11" s="84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72"/>
      <c r="AN11" s="68"/>
      <c r="AO11" s="5"/>
      <c r="AP11" s="5"/>
      <c r="AQ11" s="66">
        <v>44993</v>
      </c>
      <c r="AR11" s="52">
        <f t="shared" si="4"/>
        <v>0</v>
      </c>
      <c r="AS11" s="34"/>
      <c r="AT11" s="54">
        <f t="shared" si="5"/>
        <v>0</v>
      </c>
      <c r="AU11" s="55"/>
    </row>
    <row r="12" spans="1:4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84"/>
      <c r="S12" s="84"/>
      <c r="T12" s="84"/>
      <c r="U12" s="84"/>
      <c r="V12" s="84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72"/>
      <c r="AN12" s="68"/>
      <c r="AO12" s="5"/>
      <c r="AP12" s="5"/>
      <c r="AQ12" s="66">
        <v>44994</v>
      </c>
      <c r="AR12" s="52">
        <f t="shared" si="2"/>
        <v>0</v>
      </c>
      <c r="AS12" s="34"/>
      <c r="AT12" s="54">
        <f t="shared" si="3"/>
        <v>0</v>
      </c>
      <c r="AU12" s="55"/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44995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72"/>
      <c r="AN14" s="69"/>
      <c r="AO14" s="5"/>
      <c r="AP14" s="5"/>
      <c r="AQ14" s="70">
        <v>44996</v>
      </c>
      <c r="AR14" s="56"/>
      <c r="AS14" s="57"/>
      <c r="AT14" s="58"/>
      <c r="AU14" s="83" t="s">
        <v>49</v>
      </c>
    </row>
    <row r="15" spans="1:49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72"/>
      <c r="AN15" s="69"/>
      <c r="AO15" s="5"/>
      <c r="AP15" s="5"/>
      <c r="AQ15" s="70">
        <v>44997</v>
      </c>
      <c r="AR15" s="56"/>
      <c r="AS15" s="57"/>
      <c r="AT15" s="58"/>
      <c r="AU15" s="83" t="s">
        <v>49</v>
      </c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44998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44999</v>
      </c>
      <c r="AR17" s="52">
        <f t="shared" ref="AR17:AR18" si="6">COUNTIF(A17:AL17,"x")/4</f>
        <v>0</v>
      </c>
      <c r="AS17" s="34"/>
      <c r="AT17" s="54">
        <f t="shared" ref="AT17:AT18" si="7">AS17-AR17</f>
        <v>0</v>
      </c>
      <c r="AU17" s="55"/>
    </row>
    <row r="18" spans="1:47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84"/>
      <c r="S18" s="84"/>
      <c r="T18" s="84"/>
      <c r="U18" s="84"/>
      <c r="V18" s="84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72"/>
      <c r="AN18" s="51"/>
      <c r="AO18" s="5"/>
      <c r="AP18" s="5"/>
      <c r="AQ18" s="66">
        <v>45000</v>
      </c>
      <c r="AR18" s="52">
        <f t="shared" si="6"/>
        <v>0</v>
      </c>
      <c r="AS18" s="34"/>
      <c r="AT18" s="54">
        <f t="shared" si="7"/>
        <v>0</v>
      </c>
      <c r="AU18" s="55"/>
    </row>
    <row r="19" spans="1:47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84"/>
      <c r="S19" s="84"/>
      <c r="T19" s="84"/>
      <c r="U19" s="84"/>
      <c r="V19" s="84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72"/>
      <c r="AN19" s="68"/>
      <c r="AO19" s="5"/>
      <c r="AP19" s="5"/>
      <c r="AQ19" s="66">
        <v>45001</v>
      </c>
      <c r="AR19" s="52">
        <f t="shared" si="2"/>
        <v>0</v>
      </c>
      <c r="AS19" s="34"/>
      <c r="AT19" s="54">
        <f t="shared" si="3"/>
        <v>0</v>
      </c>
      <c r="AU19" s="55"/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45002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89"/>
      <c r="AN21" s="69"/>
      <c r="AO21" s="5"/>
      <c r="AP21" s="5"/>
      <c r="AQ21" s="70">
        <v>45003</v>
      </c>
      <c r="AR21" s="56"/>
      <c r="AS21" s="57"/>
      <c r="AT21" s="58"/>
      <c r="AU21" s="83" t="s">
        <v>49</v>
      </c>
    </row>
    <row r="22" spans="1:4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89"/>
      <c r="AN22" s="69"/>
      <c r="AO22" s="5"/>
      <c r="AP22" s="5"/>
      <c r="AQ22" s="70">
        <v>45004</v>
      </c>
      <c r="AR22" s="56"/>
      <c r="AS22" s="57"/>
      <c r="AT22" s="58"/>
      <c r="AU22" s="83" t="s">
        <v>49</v>
      </c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45005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45006</v>
      </c>
      <c r="AR24" s="52">
        <f t="shared" ref="AR24:AR25" si="8">COUNTIF(A24:AL24,"x")/4</f>
        <v>0</v>
      </c>
      <c r="AS24" s="34"/>
      <c r="AT24" s="54">
        <f t="shared" ref="AT24:AT25" si="9">AS24-AR24</f>
        <v>0</v>
      </c>
      <c r="AU24" s="55"/>
    </row>
    <row r="25" spans="1:47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84"/>
      <c r="S25" s="84"/>
      <c r="T25" s="84"/>
      <c r="U25" s="84"/>
      <c r="V25" s="84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72"/>
      <c r="AN25" s="68"/>
      <c r="AO25" s="5"/>
      <c r="AP25" s="5"/>
      <c r="AQ25" s="66">
        <v>45007</v>
      </c>
      <c r="AR25" s="52">
        <f t="shared" si="8"/>
        <v>0</v>
      </c>
      <c r="AS25" s="34"/>
      <c r="AT25" s="54">
        <f t="shared" si="9"/>
        <v>0</v>
      </c>
      <c r="AU25" s="55"/>
    </row>
    <row r="26" spans="1:47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84"/>
      <c r="S26" s="84"/>
      <c r="T26" s="84"/>
      <c r="U26" s="84"/>
      <c r="V26" s="84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72"/>
      <c r="AN26" s="68"/>
      <c r="AO26" s="5"/>
      <c r="AP26" s="5"/>
      <c r="AQ26" s="66">
        <v>45008</v>
      </c>
      <c r="AR26" s="52">
        <f t="shared" si="2"/>
        <v>0</v>
      </c>
      <c r="AS26" s="34"/>
      <c r="AT26" s="54">
        <f t="shared" si="3"/>
        <v>0</v>
      </c>
      <c r="AU26" s="55"/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45009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72"/>
      <c r="AN28" s="69"/>
      <c r="AO28" s="5"/>
      <c r="AP28" s="5"/>
      <c r="AQ28" s="70">
        <v>45010</v>
      </c>
      <c r="AR28" s="56"/>
      <c r="AS28" s="57"/>
      <c r="AT28" s="58"/>
      <c r="AU28" s="83" t="s">
        <v>49</v>
      </c>
    </row>
    <row r="29" spans="1:47" x14ac:dyDescent="0.2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72"/>
      <c r="AN29" s="69"/>
      <c r="AO29" s="5"/>
      <c r="AP29" s="5"/>
      <c r="AQ29" s="70">
        <v>45011</v>
      </c>
      <c r="AR29" s="56"/>
      <c r="AS29" s="57"/>
      <c r="AT29" s="58"/>
      <c r="AU29" s="83" t="s">
        <v>49</v>
      </c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45012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45013</v>
      </c>
      <c r="AR31" s="52">
        <f t="shared" ref="AR31:AR32" si="10">COUNTIF(A31:AL31,"x")/4</f>
        <v>0</v>
      </c>
      <c r="AS31" s="34"/>
      <c r="AT31" s="54">
        <f t="shared" ref="AT31:AT32" si="11">AS31-AR31</f>
        <v>0</v>
      </c>
      <c r="AU31" s="55"/>
    </row>
    <row r="32" spans="1:47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84"/>
      <c r="S32" s="84"/>
      <c r="T32" s="84"/>
      <c r="U32" s="84"/>
      <c r="V32" s="84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72"/>
      <c r="AN32" s="68"/>
      <c r="AO32" s="5"/>
      <c r="AP32" s="5"/>
      <c r="AQ32" s="66">
        <v>45014</v>
      </c>
      <c r="AR32" s="52">
        <f t="shared" si="10"/>
        <v>0</v>
      </c>
      <c r="AS32" s="34"/>
      <c r="AT32" s="54">
        <f t="shared" si="11"/>
        <v>0</v>
      </c>
      <c r="AU32" s="55"/>
    </row>
    <row r="33" spans="1:47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84"/>
      <c r="S33" s="84"/>
      <c r="T33" s="84"/>
      <c r="U33" s="84"/>
      <c r="V33" s="84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72"/>
      <c r="AN33" s="68"/>
      <c r="AO33" s="5"/>
      <c r="AP33" s="5"/>
      <c r="AQ33" s="66">
        <v>45015</v>
      </c>
      <c r="AR33" s="52">
        <f t="shared" si="2"/>
        <v>0</v>
      </c>
      <c r="AS33" s="34"/>
      <c r="AT33" s="54">
        <f t="shared" si="3"/>
        <v>0</v>
      </c>
      <c r="AU33" s="55"/>
    </row>
    <row r="34" spans="1:47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84"/>
      <c r="S34" s="84"/>
      <c r="T34" s="84"/>
      <c r="U34" s="84"/>
      <c r="V34" s="84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72"/>
      <c r="AN34" s="68"/>
      <c r="AO34" s="5"/>
      <c r="AP34" s="5"/>
      <c r="AQ34" s="66">
        <v>45016</v>
      </c>
      <c r="AR34" s="52">
        <f t="shared" si="2"/>
        <v>0</v>
      </c>
      <c r="AS34" s="34"/>
      <c r="AT34" s="54">
        <f t="shared" si="3"/>
        <v>0</v>
      </c>
      <c r="AU34" s="55"/>
    </row>
    <row r="35" spans="1:4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22"/>
      <c r="AR35" s="32">
        <f>SUM(AR4:AR34)</f>
        <v>0</v>
      </c>
      <c r="AS35" s="32">
        <f>SUM(AS4:AS34)</f>
        <v>0</v>
      </c>
      <c r="AT35" s="32">
        <f>AS35-AR35</f>
        <v>0</v>
      </c>
      <c r="AU35" s="43"/>
    </row>
    <row r="36" spans="1:47" x14ac:dyDescent="0.2">
      <c r="AM36" s="6"/>
      <c r="AN36" s="6"/>
      <c r="AO36" s="6"/>
      <c r="AP36" s="6"/>
      <c r="AQ36" s="23"/>
      <c r="AR36" s="9"/>
      <c r="AS36" s="9"/>
      <c r="AT36" s="9"/>
      <c r="AU36" s="44"/>
    </row>
    <row r="37" spans="1:47" ht="14.25" x14ac:dyDescent="0.2">
      <c r="AM37" s="6"/>
      <c r="AN37" s="6"/>
      <c r="AO37" s="6"/>
      <c r="AP37" s="6"/>
      <c r="AQ37" s="24" t="s">
        <v>10</v>
      </c>
      <c r="AR37" s="33" t="e">
        <f>100/AS35*AR35</f>
        <v>#DIV/0!</v>
      </c>
      <c r="AS37" s="10" t="s">
        <v>1</v>
      </c>
      <c r="AT37" s="10"/>
      <c r="AU37" s="44"/>
    </row>
    <row r="38" spans="1:47" ht="14.25" x14ac:dyDescent="0.2">
      <c r="AQ38" s="25"/>
      <c r="AR38" s="11"/>
      <c r="AS38" s="12"/>
      <c r="AT38" s="12"/>
    </row>
    <row r="40" spans="1:47" x14ac:dyDescent="0.2">
      <c r="L40" s="18" t="s">
        <v>6</v>
      </c>
      <c r="P40" s="95" t="str">
        <f>AA1</f>
        <v>Mar 23</v>
      </c>
      <c r="Q40" s="96"/>
      <c r="R40" s="96"/>
      <c r="S40" s="96"/>
      <c r="T40" s="96"/>
      <c r="U40" s="7"/>
      <c r="V40" s="7"/>
      <c r="W40" s="8"/>
      <c r="X40" s="17"/>
      <c r="Y40" s="8"/>
      <c r="Z40" s="28"/>
      <c r="AQ40" s="8"/>
      <c r="AR40" s="17" t="s">
        <v>9</v>
      </c>
      <c r="AU40" s="46"/>
    </row>
  </sheetData>
  <mergeCells count="6">
    <mergeCell ref="AR2:AT2"/>
    <mergeCell ref="P40:T40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9"/>
  <sheetViews>
    <sheetView zoomScaleNormal="100" workbookViewId="0">
      <selection activeCell="AM9" sqref="AM9"/>
    </sheetView>
  </sheetViews>
  <sheetFormatPr baseColWidth="10" defaultRowHeight="12.75" x14ac:dyDescent="0.2"/>
  <cols>
    <col min="1" max="38" width="2.625" customWidth="1"/>
    <col min="39" max="39" width="1.125" customWidth="1"/>
    <col min="40" max="40" width="8.375" bestFit="1" customWidth="1"/>
    <col min="41" max="42" width="1.125" customWidth="1"/>
    <col min="43" max="43" width="8.125" style="26" customWidth="1"/>
    <col min="44" max="44" width="5.875" style="8" customWidth="1"/>
    <col min="45" max="46" width="4.625" style="8" customWidth="1"/>
    <col min="47" max="47" width="25.375" style="45" customWidth="1"/>
    <col min="48" max="48" width="4.625" customWidth="1"/>
  </cols>
  <sheetData>
    <row r="1" spans="1:49" s="15" customFormat="1" ht="20.25" customHeight="1" x14ac:dyDescent="0.2">
      <c r="A1" s="97" t="s">
        <v>51</v>
      </c>
      <c r="B1" s="97"/>
      <c r="C1" s="97"/>
      <c r="D1" s="97"/>
      <c r="E1" s="97"/>
      <c r="F1" s="97"/>
      <c r="G1" s="97"/>
      <c r="H1" s="97"/>
      <c r="I1" s="97"/>
      <c r="J1" s="97"/>
      <c r="W1" s="98" t="s">
        <v>6</v>
      </c>
      <c r="X1" s="98"/>
      <c r="Y1" s="98"/>
      <c r="Z1" s="98"/>
      <c r="AA1" s="99" t="s">
        <v>71</v>
      </c>
      <c r="AB1" s="100"/>
      <c r="AC1" s="100"/>
      <c r="AD1" s="100"/>
      <c r="AE1" s="100"/>
      <c r="AM1" s="80"/>
      <c r="AN1" s="80"/>
      <c r="AO1" s="80"/>
      <c r="AP1" s="80"/>
      <c r="AQ1" s="19"/>
      <c r="AR1" s="13"/>
      <c r="AS1" s="13"/>
      <c r="AT1" s="14" t="s">
        <v>2</v>
      </c>
      <c r="AU1" s="74"/>
    </row>
    <row r="2" spans="1:49" ht="24.75" customHeight="1" x14ac:dyDescent="0.2">
      <c r="A2" s="101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"/>
      <c r="AN2" s="64" t="s">
        <v>55</v>
      </c>
      <c r="AO2" s="1"/>
      <c r="AP2" s="1"/>
      <c r="AQ2" s="20"/>
      <c r="AR2" s="91" t="s">
        <v>3</v>
      </c>
      <c r="AS2" s="92"/>
      <c r="AT2" s="92"/>
      <c r="AU2" s="40"/>
    </row>
    <row r="3" spans="1:49" ht="75" customHeight="1" x14ac:dyDescent="0.2">
      <c r="A3" s="29" t="s">
        <v>11</v>
      </c>
      <c r="B3" s="29" t="s">
        <v>12</v>
      </c>
      <c r="C3" s="29" t="s">
        <v>13</v>
      </c>
      <c r="D3" s="29" t="s">
        <v>14</v>
      </c>
      <c r="E3" s="29" t="s">
        <v>15</v>
      </c>
      <c r="F3" s="29" t="s">
        <v>16</v>
      </c>
      <c r="G3" s="29" t="s">
        <v>17</v>
      </c>
      <c r="H3" s="29" t="s">
        <v>18</v>
      </c>
      <c r="I3" s="29" t="s">
        <v>19</v>
      </c>
      <c r="J3" s="29" t="s">
        <v>20</v>
      </c>
      <c r="K3" s="29" t="s">
        <v>21</v>
      </c>
      <c r="L3" s="29" t="s">
        <v>22</v>
      </c>
      <c r="M3" s="29" t="s">
        <v>23</v>
      </c>
      <c r="N3" s="29" t="s">
        <v>24</v>
      </c>
      <c r="O3" s="29" t="s">
        <v>25</v>
      </c>
      <c r="P3" s="29" t="s">
        <v>26</v>
      </c>
      <c r="Q3" s="29" t="s">
        <v>27</v>
      </c>
      <c r="R3" s="63" t="s">
        <v>28</v>
      </c>
      <c r="S3" s="63" t="s">
        <v>29</v>
      </c>
      <c r="T3" s="63" t="s">
        <v>30</v>
      </c>
      <c r="U3" s="63" t="s">
        <v>31</v>
      </c>
      <c r="V3" s="63" t="s">
        <v>32</v>
      </c>
      <c r="W3" s="29" t="s">
        <v>33</v>
      </c>
      <c r="X3" s="29" t="s">
        <v>34</v>
      </c>
      <c r="Y3" s="29" t="s">
        <v>35</v>
      </c>
      <c r="Z3" s="29" t="s">
        <v>36</v>
      </c>
      <c r="AA3" s="29" t="s">
        <v>37</v>
      </c>
      <c r="AB3" s="29" t="s">
        <v>38</v>
      </c>
      <c r="AC3" s="29" t="s">
        <v>39</v>
      </c>
      <c r="AD3" s="30" t="s">
        <v>40</v>
      </c>
      <c r="AE3" s="29" t="s">
        <v>41</v>
      </c>
      <c r="AF3" s="29" t="s">
        <v>42</v>
      </c>
      <c r="AG3" s="29" t="s">
        <v>43</v>
      </c>
      <c r="AH3" s="29" t="s">
        <v>44</v>
      </c>
      <c r="AI3" s="29" t="s">
        <v>45</v>
      </c>
      <c r="AJ3" s="29" t="s">
        <v>46</v>
      </c>
      <c r="AK3" s="29" t="s">
        <v>47</v>
      </c>
      <c r="AL3" s="29" t="s">
        <v>48</v>
      </c>
      <c r="AM3" s="73"/>
      <c r="AN3" s="65" t="s">
        <v>54</v>
      </c>
      <c r="AO3" s="2"/>
      <c r="AP3" s="2"/>
      <c r="AQ3" s="21" t="s">
        <v>0</v>
      </c>
      <c r="AR3" s="35" t="s">
        <v>7</v>
      </c>
      <c r="AS3" s="35" t="s">
        <v>8</v>
      </c>
      <c r="AT3" s="36" t="s">
        <v>5</v>
      </c>
      <c r="AU3" s="41" t="s">
        <v>4</v>
      </c>
      <c r="AV3" s="3"/>
      <c r="AW3" s="3"/>
    </row>
    <row r="4" spans="1:49" x14ac:dyDescent="0.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2"/>
      <c r="AN4" s="61"/>
      <c r="AO4" s="5"/>
      <c r="AP4" s="5"/>
      <c r="AQ4" s="70">
        <v>45017</v>
      </c>
      <c r="AR4" s="56"/>
      <c r="AS4" s="57"/>
      <c r="AT4" s="58"/>
      <c r="AU4" s="83" t="s">
        <v>49</v>
      </c>
    </row>
    <row r="5" spans="1:49" ht="12.75" customHeight="1" x14ac:dyDescent="0.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72"/>
      <c r="AN5" s="61"/>
      <c r="AO5" s="5"/>
      <c r="AP5" s="5"/>
      <c r="AQ5" s="70">
        <v>45018</v>
      </c>
      <c r="AR5" s="56"/>
      <c r="AS5" s="57"/>
      <c r="AT5" s="58"/>
      <c r="AU5" s="86" t="s">
        <v>49</v>
      </c>
    </row>
    <row r="6" spans="1:49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84"/>
      <c r="S6" s="84"/>
      <c r="T6" s="84"/>
      <c r="U6" s="84"/>
      <c r="V6" s="84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72"/>
      <c r="AN6" s="68"/>
      <c r="AO6" s="5"/>
      <c r="AP6" s="5"/>
      <c r="AQ6" s="66">
        <v>45019</v>
      </c>
      <c r="AR6" s="52">
        <f t="shared" ref="AR6" si="0">COUNTIF(A6:AL6,"x")/4</f>
        <v>0</v>
      </c>
      <c r="AS6" s="34"/>
      <c r="AT6" s="54">
        <f t="shared" ref="AT6" si="1">AS6-AR6</f>
        <v>0</v>
      </c>
      <c r="AU6" s="82"/>
    </row>
    <row r="7" spans="1:49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84"/>
      <c r="S7" s="84"/>
      <c r="T7" s="84"/>
      <c r="U7" s="84"/>
      <c r="V7" s="8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2"/>
      <c r="AN7" s="68"/>
      <c r="AO7" s="5"/>
      <c r="AP7" s="5"/>
      <c r="AQ7" s="66">
        <v>45020</v>
      </c>
      <c r="AR7" s="52">
        <f t="shared" ref="AR7:AR30" si="2">COUNTIF(A7:AL7,"x")/4</f>
        <v>0</v>
      </c>
      <c r="AS7" s="34"/>
      <c r="AT7" s="54">
        <f t="shared" ref="AT7:AT30" si="3">AS7-AR7</f>
        <v>0</v>
      </c>
      <c r="AU7" s="55"/>
    </row>
    <row r="8" spans="1:4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84"/>
      <c r="S8" s="84"/>
      <c r="T8" s="84"/>
      <c r="U8" s="84"/>
      <c r="V8" s="84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72"/>
      <c r="AN8" s="51"/>
      <c r="AO8" s="5"/>
      <c r="AP8" s="5"/>
      <c r="AQ8" s="66">
        <v>45021</v>
      </c>
      <c r="AR8" s="52">
        <f t="shared" si="2"/>
        <v>0</v>
      </c>
      <c r="AS8" s="34"/>
      <c r="AT8" s="54">
        <f t="shared" si="3"/>
        <v>0</v>
      </c>
      <c r="AU8" s="55"/>
    </row>
    <row r="9" spans="1:4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84"/>
      <c r="S9" s="84"/>
      <c r="T9" s="84"/>
      <c r="U9" s="84"/>
      <c r="V9" s="8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72"/>
      <c r="AN9" s="51"/>
      <c r="AO9" s="5"/>
      <c r="AP9" s="5"/>
      <c r="AQ9" s="66">
        <v>45022</v>
      </c>
      <c r="AR9" s="52">
        <f t="shared" si="2"/>
        <v>0</v>
      </c>
      <c r="AS9" s="34"/>
      <c r="AT9" s="54">
        <f t="shared" si="3"/>
        <v>0</v>
      </c>
      <c r="AU9" s="55"/>
    </row>
    <row r="10" spans="1:49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84"/>
      <c r="S10" s="84"/>
      <c r="T10" s="84"/>
      <c r="U10" s="84"/>
      <c r="V10" s="8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72"/>
      <c r="AN10" s="51"/>
      <c r="AO10" s="5"/>
      <c r="AP10" s="5"/>
      <c r="AQ10" s="66">
        <v>45023</v>
      </c>
      <c r="AR10" s="52">
        <f t="shared" ref="AR10" si="4">COUNTIF(A10:AL10,"x")/4</f>
        <v>0</v>
      </c>
      <c r="AS10" s="34"/>
      <c r="AT10" s="54">
        <f t="shared" ref="AT10" si="5">AS10-AR10</f>
        <v>0</v>
      </c>
      <c r="AU10" s="55"/>
    </row>
    <row r="11" spans="1:49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72"/>
      <c r="AN11" s="69"/>
      <c r="AO11" s="5"/>
      <c r="AP11" s="5"/>
      <c r="AQ11" s="70">
        <v>45024</v>
      </c>
      <c r="AR11" s="56"/>
      <c r="AS11" s="57"/>
      <c r="AT11" s="58"/>
      <c r="AU11" s="83" t="s">
        <v>49</v>
      </c>
    </row>
    <row r="12" spans="1:49" x14ac:dyDescent="0.2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72"/>
      <c r="AN12" s="69"/>
      <c r="AO12" s="5"/>
      <c r="AP12" s="5"/>
      <c r="AQ12" s="70">
        <v>45025</v>
      </c>
      <c r="AR12" s="56"/>
      <c r="AS12" s="57"/>
      <c r="AT12" s="58"/>
      <c r="AU12" s="83" t="s">
        <v>49</v>
      </c>
    </row>
    <row r="13" spans="1:4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4"/>
      <c r="S13" s="84"/>
      <c r="T13" s="84"/>
      <c r="U13" s="84"/>
      <c r="V13" s="84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72"/>
      <c r="AN13" s="68"/>
      <c r="AO13" s="5"/>
      <c r="AP13" s="5"/>
      <c r="AQ13" s="66">
        <v>45026</v>
      </c>
      <c r="AR13" s="52">
        <f t="shared" si="2"/>
        <v>0</v>
      </c>
      <c r="AS13" s="34"/>
      <c r="AT13" s="54">
        <f t="shared" si="3"/>
        <v>0</v>
      </c>
      <c r="AU13" s="55"/>
    </row>
    <row r="14" spans="1:4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84"/>
      <c r="S14" s="84"/>
      <c r="T14" s="84"/>
      <c r="U14" s="84"/>
      <c r="V14" s="84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72"/>
      <c r="AN14" s="68"/>
      <c r="AO14" s="5"/>
      <c r="AP14" s="5"/>
      <c r="AQ14" s="66">
        <v>45027</v>
      </c>
      <c r="AR14" s="52">
        <f t="shared" si="2"/>
        <v>0</v>
      </c>
      <c r="AS14" s="34"/>
      <c r="AT14" s="54">
        <f t="shared" si="3"/>
        <v>0</v>
      </c>
      <c r="AU14" s="55"/>
    </row>
    <row r="15" spans="1:4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84"/>
      <c r="S15" s="84"/>
      <c r="T15" s="84"/>
      <c r="U15" s="84"/>
      <c r="V15" s="84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72"/>
      <c r="AN15" s="68"/>
      <c r="AO15" s="5"/>
      <c r="AP15" s="5"/>
      <c r="AQ15" s="66">
        <v>45028</v>
      </c>
      <c r="AR15" s="52">
        <f t="shared" si="2"/>
        <v>0</v>
      </c>
      <c r="AS15" s="34"/>
      <c r="AT15" s="54">
        <f t="shared" si="3"/>
        <v>0</v>
      </c>
      <c r="AU15" s="55"/>
    </row>
    <row r="16" spans="1:4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84"/>
      <c r="S16" s="84"/>
      <c r="T16" s="84"/>
      <c r="U16" s="84"/>
      <c r="V16" s="84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72"/>
      <c r="AN16" s="51"/>
      <c r="AO16" s="5"/>
      <c r="AP16" s="5"/>
      <c r="AQ16" s="66">
        <v>45029</v>
      </c>
      <c r="AR16" s="52">
        <f t="shared" si="2"/>
        <v>0</v>
      </c>
      <c r="AS16" s="34"/>
      <c r="AT16" s="54">
        <f t="shared" si="3"/>
        <v>0</v>
      </c>
      <c r="AU16" s="55"/>
    </row>
    <row r="17" spans="1:47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84"/>
      <c r="S17" s="84"/>
      <c r="T17" s="84"/>
      <c r="U17" s="84"/>
      <c r="V17" s="84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72"/>
      <c r="AN17" s="51"/>
      <c r="AO17" s="5"/>
      <c r="AP17" s="5"/>
      <c r="AQ17" s="66">
        <v>45030</v>
      </c>
      <c r="AR17" s="52">
        <f t="shared" ref="AR17" si="6">COUNTIF(A17:AL17,"x")/4</f>
        <v>0</v>
      </c>
      <c r="AS17" s="34"/>
      <c r="AT17" s="54">
        <f t="shared" ref="AT17" si="7">AS17-AR17</f>
        <v>0</v>
      </c>
      <c r="AU17" s="55"/>
    </row>
    <row r="18" spans="1:47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72"/>
      <c r="AN18" s="61"/>
      <c r="AO18" s="5"/>
      <c r="AP18" s="5"/>
      <c r="AQ18" s="70">
        <v>45031</v>
      </c>
      <c r="AR18" s="56"/>
      <c r="AS18" s="57"/>
      <c r="AT18" s="58"/>
      <c r="AU18" s="83" t="s">
        <v>49</v>
      </c>
    </row>
    <row r="19" spans="1:47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72"/>
      <c r="AN19" s="69"/>
      <c r="AO19" s="5"/>
      <c r="AP19" s="5"/>
      <c r="AQ19" s="70">
        <v>45032</v>
      </c>
      <c r="AR19" s="56"/>
      <c r="AS19" s="57"/>
      <c r="AT19" s="58"/>
      <c r="AU19" s="83" t="s">
        <v>49</v>
      </c>
    </row>
    <row r="20" spans="1:47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84"/>
      <c r="S20" s="84"/>
      <c r="T20" s="84"/>
      <c r="U20" s="84"/>
      <c r="V20" s="84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72"/>
      <c r="AN20" s="68"/>
      <c r="AO20" s="5"/>
      <c r="AP20" s="5"/>
      <c r="AQ20" s="66">
        <v>45033</v>
      </c>
      <c r="AR20" s="52">
        <f t="shared" si="2"/>
        <v>0</v>
      </c>
      <c r="AS20" s="34"/>
      <c r="AT20" s="54">
        <f t="shared" si="3"/>
        <v>0</v>
      </c>
      <c r="AU20" s="55"/>
    </row>
    <row r="21" spans="1:47" ht="12.75" customHeight="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4"/>
      <c r="S21" s="84"/>
      <c r="T21" s="84"/>
      <c r="U21" s="84"/>
      <c r="V21" s="84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72"/>
      <c r="AN21" s="68"/>
      <c r="AO21" s="5"/>
      <c r="AP21" s="5"/>
      <c r="AQ21" s="66">
        <v>45034</v>
      </c>
      <c r="AR21" s="52">
        <f t="shared" si="2"/>
        <v>0</v>
      </c>
      <c r="AS21" s="34"/>
      <c r="AT21" s="54">
        <f t="shared" si="3"/>
        <v>0</v>
      </c>
      <c r="AU21" s="55"/>
    </row>
    <row r="22" spans="1:47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4"/>
      <c r="S22" s="84"/>
      <c r="T22" s="84"/>
      <c r="U22" s="84"/>
      <c r="V22" s="84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72"/>
      <c r="AN22" s="68"/>
      <c r="AO22" s="5"/>
      <c r="AP22" s="5"/>
      <c r="AQ22" s="66">
        <v>45035</v>
      </c>
      <c r="AR22" s="52">
        <f t="shared" si="2"/>
        <v>0</v>
      </c>
      <c r="AS22" s="34"/>
      <c r="AT22" s="54">
        <f t="shared" si="3"/>
        <v>0</v>
      </c>
      <c r="AU22" s="55"/>
    </row>
    <row r="23" spans="1:47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4"/>
      <c r="S23" s="84"/>
      <c r="T23" s="84"/>
      <c r="U23" s="84"/>
      <c r="V23" s="84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72"/>
      <c r="AN23" s="51"/>
      <c r="AO23" s="5"/>
      <c r="AP23" s="5"/>
      <c r="AQ23" s="66">
        <v>45036</v>
      </c>
      <c r="AR23" s="52">
        <f t="shared" si="2"/>
        <v>0</v>
      </c>
      <c r="AS23" s="34"/>
      <c r="AT23" s="54">
        <f t="shared" si="3"/>
        <v>0</v>
      </c>
      <c r="AU23" s="55"/>
    </row>
    <row r="24" spans="1:47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84"/>
      <c r="S24" s="84"/>
      <c r="T24" s="84"/>
      <c r="U24" s="84"/>
      <c r="V24" s="84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72"/>
      <c r="AN24" s="51"/>
      <c r="AO24" s="5"/>
      <c r="AP24" s="5"/>
      <c r="AQ24" s="66">
        <v>45037</v>
      </c>
      <c r="AR24" s="52">
        <f t="shared" ref="AR24" si="8">COUNTIF(A24:AL24,"x")/4</f>
        <v>0</v>
      </c>
      <c r="AS24" s="34"/>
      <c r="AT24" s="54">
        <f t="shared" ref="AT24" si="9">AS24-AR24</f>
        <v>0</v>
      </c>
      <c r="AU24" s="55"/>
    </row>
    <row r="25" spans="1:47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72"/>
      <c r="AN25" s="69"/>
      <c r="AO25" s="5"/>
      <c r="AP25" s="5"/>
      <c r="AQ25" s="70">
        <v>45038</v>
      </c>
      <c r="AR25" s="56"/>
      <c r="AS25" s="57"/>
      <c r="AT25" s="58"/>
      <c r="AU25" s="83" t="s">
        <v>49</v>
      </c>
    </row>
    <row r="26" spans="1:47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72"/>
      <c r="AN26" s="69"/>
      <c r="AO26" s="5"/>
      <c r="AP26" s="5"/>
      <c r="AQ26" s="70">
        <v>45039</v>
      </c>
      <c r="AR26" s="56"/>
      <c r="AS26" s="57"/>
      <c r="AT26" s="58"/>
      <c r="AU26" s="83" t="s">
        <v>49</v>
      </c>
    </row>
    <row r="27" spans="1:47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84"/>
      <c r="S27" s="84"/>
      <c r="T27" s="84"/>
      <c r="U27" s="84"/>
      <c r="V27" s="84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72"/>
      <c r="AN27" s="68"/>
      <c r="AO27" s="5"/>
      <c r="AP27" s="5"/>
      <c r="AQ27" s="66">
        <v>45040</v>
      </c>
      <c r="AR27" s="52">
        <f t="shared" si="2"/>
        <v>0</v>
      </c>
      <c r="AS27" s="34"/>
      <c r="AT27" s="54">
        <f t="shared" si="3"/>
        <v>0</v>
      </c>
      <c r="AU27" s="55"/>
    </row>
    <row r="28" spans="1:47" ht="12.75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84"/>
      <c r="S28" s="84"/>
      <c r="T28" s="84"/>
      <c r="U28" s="84"/>
      <c r="V28" s="84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72"/>
      <c r="AN28" s="68"/>
      <c r="AO28" s="5"/>
      <c r="AP28" s="5"/>
      <c r="AQ28" s="66">
        <v>45041</v>
      </c>
      <c r="AR28" s="52">
        <f t="shared" si="2"/>
        <v>0</v>
      </c>
      <c r="AS28" s="34"/>
      <c r="AT28" s="54">
        <f t="shared" si="3"/>
        <v>0</v>
      </c>
      <c r="AU28" s="55"/>
    </row>
    <row r="29" spans="1:47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84"/>
      <c r="S29" s="84"/>
      <c r="T29" s="84"/>
      <c r="U29" s="84"/>
      <c r="V29" s="84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72"/>
      <c r="AN29" s="68"/>
      <c r="AO29" s="5"/>
      <c r="AP29" s="5"/>
      <c r="AQ29" s="66">
        <v>45042</v>
      </c>
      <c r="AR29" s="52">
        <f t="shared" si="2"/>
        <v>0</v>
      </c>
      <c r="AS29" s="34"/>
      <c r="AT29" s="54">
        <f t="shared" si="3"/>
        <v>0</v>
      </c>
      <c r="AU29" s="55"/>
    </row>
    <row r="30" spans="1:47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84"/>
      <c r="S30" s="84"/>
      <c r="T30" s="84"/>
      <c r="U30" s="84"/>
      <c r="V30" s="84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72"/>
      <c r="AN30" s="51"/>
      <c r="AO30" s="5"/>
      <c r="AP30" s="5"/>
      <c r="AQ30" s="66">
        <v>45043</v>
      </c>
      <c r="AR30" s="52">
        <f t="shared" si="2"/>
        <v>0</v>
      </c>
      <c r="AS30" s="34"/>
      <c r="AT30" s="54">
        <f t="shared" si="3"/>
        <v>0</v>
      </c>
      <c r="AU30" s="55"/>
    </row>
    <row r="31" spans="1:47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84"/>
      <c r="S31" s="84"/>
      <c r="T31" s="84"/>
      <c r="U31" s="84"/>
      <c r="V31" s="84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72"/>
      <c r="AN31" s="51"/>
      <c r="AO31" s="5"/>
      <c r="AP31" s="5"/>
      <c r="AQ31" s="66">
        <v>45044</v>
      </c>
      <c r="AR31" s="52">
        <f t="shared" ref="AR31" si="10">COUNTIF(A31:AL31,"x")/4</f>
        <v>0</v>
      </c>
      <c r="AS31" s="34"/>
      <c r="AT31" s="54">
        <f t="shared" ref="AT31" si="11">AS31-AR31</f>
        <v>0</v>
      </c>
      <c r="AU31" s="55"/>
    </row>
    <row r="32" spans="1:47" x14ac:dyDescent="0.2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72"/>
      <c r="AN32" s="69"/>
      <c r="AO32" s="5"/>
      <c r="AP32" s="5"/>
      <c r="AQ32" s="70">
        <v>45045</v>
      </c>
      <c r="AR32" s="56"/>
      <c r="AS32" s="57"/>
      <c r="AT32" s="58"/>
      <c r="AU32" s="83" t="s">
        <v>49</v>
      </c>
    </row>
    <row r="33" spans="1:47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72"/>
      <c r="AN33" s="69"/>
      <c r="AO33" s="5"/>
      <c r="AP33" s="5"/>
      <c r="AQ33" s="70">
        <v>45046</v>
      </c>
      <c r="AR33" s="56"/>
      <c r="AS33" s="57"/>
      <c r="AT33" s="58"/>
      <c r="AU33" s="83" t="s">
        <v>49</v>
      </c>
    </row>
    <row r="34" spans="1:4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32">
        <f>SUM(AR4:AR33)</f>
        <v>0</v>
      </c>
      <c r="AS34" s="32">
        <f>SUM(AS4:AS33)</f>
        <v>0</v>
      </c>
      <c r="AT34" s="32">
        <f>AS34-AR34</f>
        <v>0</v>
      </c>
      <c r="AU34" s="43"/>
    </row>
    <row r="35" spans="1:47" x14ac:dyDescent="0.2">
      <c r="AM35" s="6"/>
      <c r="AN35" s="6"/>
      <c r="AO35" s="6"/>
      <c r="AP35" s="6"/>
      <c r="AQ35" s="23"/>
      <c r="AR35" s="9"/>
      <c r="AS35" s="9"/>
      <c r="AT35" s="9"/>
      <c r="AU35" s="44"/>
    </row>
    <row r="36" spans="1:47" ht="14.25" x14ac:dyDescent="0.2">
      <c r="AM36" s="6"/>
      <c r="AN36" s="6"/>
      <c r="AO36" s="6"/>
      <c r="AP36" s="6"/>
      <c r="AQ36" s="24" t="s">
        <v>10</v>
      </c>
      <c r="AR36" s="33" t="e">
        <f>100/AS34*AR34</f>
        <v>#DIV/0!</v>
      </c>
      <c r="AS36" s="10" t="s">
        <v>1</v>
      </c>
      <c r="AT36" s="10"/>
      <c r="AU36" s="44"/>
    </row>
    <row r="37" spans="1:47" ht="14.25" x14ac:dyDescent="0.2">
      <c r="AQ37" s="25"/>
      <c r="AR37" s="11"/>
      <c r="AS37" s="12"/>
      <c r="AT37" s="12"/>
    </row>
    <row r="39" spans="1:47" x14ac:dyDescent="0.2">
      <c r="L39" s="18" t="s">
        <v>6</v>
      </c>
      <c r="P39" s="95" t="str">
        <f>AA1</f>
        <v>Avr 23</v>
      </c>
      <c r="Q39" s="96"/>
      <c r="R39" s="96"/>
      <c r="S39" s="96"/>
      <c r="T39" s="96"/>
      <c r="U39" s="7"/>
      <c r="V39" s="7"/>
      <c r="W39" s="8"/>
      <c r="X39" s="17"/>
      <c r="Y39" s="8"/>
      <c r="Z39" s="28"/>
      <c r="AQ39" s="8"/>
      <c r="AR39" s="17" t="s">
        <v>9</v>
      </c>
      <c r="AU39" s="46"/>
    </row>
  </sheetData>
  <mergeCells count="6">
    <mergeCell ref="AR2:AT2"/>
    <mergeCell ref="P39:T39"/>
    <mergeCell ref="A1:J1"/>
    <mergeCell ref="W1:Z1"/>
    <mergeCell ref="AA1:AE1"/>
    <mergeCell ref="A2:AL2"/>
  </mergeCells>
  <pageMargins left="0.15748031496062992" right="0.15748031496062992" top="0.55118110236220474" bottom="0.15748031496062992" header="0.11811023622047245" footer="0.11811023622047245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Janvier 2023 (2)</vt:lpstr>
      <vt:lpstr>Septembre 2022</vt:lpstr>
      <vt:lpstr>Octobre 2022</vt:lpstr>
      <vt:lpstr>Novembre 2022</vt:lpstr>
      <vt:lpstr>Décembre 2022</vt:lpstr>
      <vt:lpstr>Janvier 2023</vt:lpstr>
      <vt:lpstr>Février 2023</vt:lpstr>
      <vt:lpstr>Mars 2023</vt:lpstr>
      <vt:lpstr>Avril 2023</vt:lpstr>
      <vt:lpstr>May 2023</vt:lpstr>
      <vt:lpstr>Juin 2023</vt:lpstr>
      <vt:lpstr>Juillet 2023</vt:lpstr>
      <vt:lpstr>Août 2023</vt:lpstr>
      <vt:lpstr>Septembre 2023</vt:lpstr>
      <vt:lpstr>Octobre 2023</vt:lpstr>
      <vt:lpstr>Novembre 2023</vt:lpstr>
      <vt:lpstr>Décembre 2023</vt:lpstr>
      <vt:lpstr>'Août 2023'!Druckbereich</vt:lpstr>
      <vt:lpstr>'Avril 2023'!Druckbereich</vt:lpstr>
      <vt:lpstr>'Décembre 2022'!Druckbereich</vt:lpstr>
      <vt:lpstr>'Décembre 2023'!Druckbereich</vt:lpstr>
      <vt:lpstr>'Février 2023'!Druckbereich</vt:lpstr>
      <vt:lpstr>'Janvier 2023'!Druckbereich</vt:lpstr>
      <vt:lpstr>'Janvier 2023 (2)'!Druckbereich</vt:lpstr>
      <vt:lpstr>'Juillet 2023'!Druckbereich</vt:lpstr>
      <vt:lpstr>'Juin 2023'!Druckbereich</vt:lpstr>
      <vt:lpstr>'Mars 2023'!Druckbereich</vt:lpstr>
      <vt:lpstr>'May 2023'!Druckbereich</vt:lpstr>
      <vt:lpstr>'Novembre 2022'!Druckbereich</vt:lpstr>
      <vt:lpstr>'Novembre 2023'!Druckbereich</vt:lpstr>
      <vt:lpstr>'Octobre 2022'!Druckbereich</vt:lpstr>
      <vt:lpstr>'Octobre 2023'!Druckbereich</vt:lpstr>
      <vt:lpstr>'Septembre 2022'!Druckbereich</vt:lpstr>
      <vt:lpstr>'Septembre 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STUDER</dc:creator>
  <cp:lastModifiedBy>Rainer STUDER</cp:lastModifiedBy>
  <cp:lastPrinted>2022-10-28T12:42:48Z</cp:lastPrinted>
  <dcterms:created xsi:type="dcterms:W3CDTF">2012-04-04T06:19:40Z</dcterms:created>
  <dcterms:modified xsi:type="dcterms:W3CDTF">2022-12-21T14:27:59Z</dcterms:modified>
</cp:coreProperties>
</file>