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600" yWindow="150" windowWidth="16515" windowHeight="10545" firstSheet="5" activeTab="5"/>
  </bookViews>
  <sheets>
    <sheet name="Janvier 2023 (2)" sheetId="40" r:id="rId1"/>
    <sheet name="Septembre 2022" sheetId="22" r:id="rId2"/>
    <sheet name="Octobre 2022" sheetId="23" r:id="rId3"/>
    <sheet name="Novembre 2022" sheetId="25" r:id="rId4"/>
    <sheet name="Décembre 2022" sheetId="27" r:id="rId5"/>
    <sheet name="Januar 23" sheetId="28" r:id="rId6"/>
    <sheet name="Februar 23" sheetId="41" r:id="rId7"/>
    <sheet name="März 23" sheetId="42" r:id="rId8"/>
    <sheet name="April 23" sheetId="43" r:id="rId9"/>
    <sheet name="Mai 23" sheetId="44" r:id="rId10"/>
    <sheet name="Juni 23" sheetId="45" r:id="rId11"/>
    <sheet name="Juli 23" sheetId="46" r:id="rId12"/>
    <sheet name="August 23" sheetId="47" r:id="rId13"/>
    <sheet name="September 23" sheetId="48" r:id="rId14"/>
    <sheet name="Oktober 23" sheetId="49" r:id="rId15"/>
    <sheet name="November 23" sheetId="50" r:id="rId16"/>
    <sheet name="Dezember 23" sheetId="51" r:id="rId17"/>
  </sheets>
  <definedNames>
    <definedName name="_xlnm.Print_Area" localSheetId="8">'April 23'!$A$1:$AU$77</definedName>
    <definedName name="_xlnm.Print_Area" localSheetId="12">'August 23'!$A$1:$AU$78</definedName>
    <definedName name="_xlnm.Print_Area" localSheetId="4">'Décembre 2022'!$A$1:$AU$78</definedName>
    <definedName name="_xlnm.Print_Area" localSheetId="16">'Dezember 23'!$A$1:$AU$78</definedName>
    <definedName name="_xlnm.Print_Area" localSheetId="6">'Februar 23'!$A$1:$AU$75</definedName>
    <definedName name="_xlnm.Print_Area" localSheetId="5">'Januar 23'!$A$1:$AU$78</definedName>
    <definedName name="_xlnm.Print_Area" localSheetId="0">'Janvier 2023 (2)'!$A$1:$AU$78</definedName>
    <definedName name="_xlnm.Print_Area" localSheetId="11">'Juli 23'!$A$1:$AU$78</definedName>
    <definedName name="_xlnm.Print_Area" localSheetId="10">'Juni 23'!$A$1:$AU$77</definedName>
    <definedName name="_xlnm.Print_Area" localSheetId="9">'Mai 23'!$A$1:$AU$78</definedName>
    <definedName name="_xlnm.Print_Area" localSheetId="7">'März 23'!$A$1:$AU$78</definedName>
    <definedName name="_xlnm.Print_Area" localSheetId="15">'November 23'!$A$1:$AU$77</definedName>
    <definedName name="_xlnm.Print_Area" localSheetId="3">'Novembre 2022'!$A$1:$AU$78</definedName>
    <definedName name="_xlnm.Print_Area" localSheetId="2">'Octobre 2022'!$A$1:$AU$78</definedName>
    <definedName name="_xlnm.Print_Area" localSheetId="14">'Oktober 23'!$A$1:$AU$78</definedName>
    <definedName name="_xlnm.Print_Area" localSheetId="13">'September 23'!$A$1:$AU$77</definedName>
    <definedName name="_xlnm.Print_Area" localSheetId="1">'Septembre 2022'!$A$1:$AU$51</definedName>
  </definedNames>
  <calcPr calcId="162913"/>
</workbook>
</file>

<file path=xl/calcChain.xml><?xml version="1.0" encoding="utf-8"?>
<calcChain xmlns="http://schemas.openxmlformats.org/spreadsheetml/2006/main">
  <c r="AR11" i="43" l="1"/>
  <c r="AT11" i="43" s="1"/>
  <c r="AR6" i="28" l="1"/>
  <c r="AT6" i="28" s="1"/>
  <c r="AR5" i="28"/>
  <c r="AT5" i="28" s="1"/>
  <c r="AR32" i="51" l="1"/>
  <c r="AT32" i="51" s="1"/>
  <c r="AR31" i="51"/>
  <c r="AT31" i="51" s="1"/>
  <c r="AR25" i="51"/>
  <c r="AT25" i="51" s="1"/>
  <c r="AR24" i="51"/>
  <c r="AT24" i="51" s="1"/>
  <c r="AR18" i="51"/>
  <c r="AT18" i="51" s="1"/>
  <c r="AR17" i="51"/>
  <c r="AT17" i="51" s="1"/>
  <c r="AR11" i="51"/>
  <c r="AT11" i="51" s="1"/>
  <c r="AR10" i="51"/>
  <c r="AT10" i="51" s="1"/>
  <c r="AR4" i="51"/>
  <c r="AT4" i="51" s="1"/>
  <c r="AR32" i="50"/>
  <c r="AT32" i="50" s="1"/>
  <c r="AR31" i="50"/>
  <c r="AT31" i="50" s="1"/>
  <c r="AR25" i="50"/>
  <c r="AT25" i="50" s="1"/>
  <c r="AR24" i="50"/>
  <c r="AT24" i="50" s="1"/>
  <c r="AR18" i="50"/>
  <c r="AT18" i="50" s="1"/>
  <c r="AR17" i="50"/>
  <c r="AT17" i="50" s="1"/>
  <c r="AR11" i="50"/>
  <c r="AT11" i="50" s="1"/>
  <c r="AR10" i="50"/>
  <c r="AT10" i="50" s="1"/>
  <c r="AR6" i="50"/>
  <c r="AT6" i="50" s="1"/>
  <c r="AR5" i="50"/>
  <c r="AT5" i="50" s="1"/>
  <c r="AR4" i="50"/>
  <c r="AT4" i="50" s="1"/>
  <c r="AR6" i="49"/>
  <c r="AT6" i="49" s="1"/>
  <c r="AR5" i="49"/>
  <c r="AT5" i="49" s="1"/>
  <c r="AR32" i="48"/>
  <c r="AT32" i="48" s="1"/>
  <c r="AR31" i="48"/>
  <c r="AT31" i="48" s="1"/>
  <c r="AT25" i="48"/>
  <c r="AR25" i="48"/>
  <c r="AR24" i="48"/>
  <c r="AT24" i="48" s="1"/>
  <c r="AR18" i="48"/>
  <c r="AT18" i="48" s="1"/>
  <c r="AR17" i="48"/>
  <c r="AT17" i="48" s="1"/>
  <c r="AR11" i="48"/>
  <c r="AT11" i="48" s="1"/>
  <c r="AR10" i="48"/>
  <c r="AT10" i="48" s="1"/>
  <c r="AR4" i="48"/>
  <c r="AT4" i="48" s="1"/>
  <c r="AR32" i="47"/>
  <c r="AT32" i="47" s="1"/>
  <c r="AR31" i="47"/>
  <c r="AT31" i="47" s="1"/>
  <c r="AR25" i="47"/>
  <c r="AT25" i="47" s="1"/>
  <c r="AR24" i="47"/>
  <c r="AT24" i="47" s="1"/>
  <c r="AR18" i="47"/>
  <c r="AT18" i="47" s="1"/>
  <c r="AR17" i="47"/>
  <c r="AT17" i="47" s="1"/>
  <c r="AR19" i="47"/>
  <c r="AR11" i="47"/>
  <c r="AT11" i="47" s="1"/>
  <c r="AR10" i="47"/>
  <c r="AT10" i="47" s="1"/>
  <c r="AR6" i="47"/>
  <c r="AT6" i="47" s="1"/>
  <c r="AT5" i="47"/>
  <c r="AR5" i="47"/>
  <c r="AR4" i="47"/>
  <c r="AT4" i="47" s="1"/>
  <c r="AR31" i="46"/>
  <c r="AT31" i="46" s="1"/>
  <c r="AR24" i="46"/>
  <c r="AT24" i="46" s="1"/>
  <c r="AR17" i="46"/>
  <c r="AT17" i="46" s="1"/>
  <c r="AR10" i="46"/>
  <c r="AT10" i="46" s="1"/>
  <c r="AR6" i="46"/>
  <c r="AT6" i="46" s="1"/>
  <c r="AR32" i="45"/>
  <c r="AT32" i="45" s="1"/>
  <c r="AR31" i="45"/>
  <c r="AT31" i="45" s="1"/>
  <c r="AR25" i="45"/>
  <c r="AT25" i="45" s="1"/>
  <c r="AR24" i="45"/>
  <c r="AT24" i="45" s="1"/>
  <c r="AR18" i="45"/>
  <c r="AT18" i="45" s="1"/>
  <c r="AR17" i="45"/>
  <c r="AT17" i="45" s="1"/>
  <c r="AR5" i="45"/>
  <c r="AT5" i="45" s="1"/>
  <c r="AR4" i="45"/>
  <c r="AT4" i="45" s="1"/>
  <c r="AR11" i="45"/>
  <c r="AT11" i="45" s="1"/>
  <c r="AR10" i="45"/>
  <c r="AT10" i="45" s="1"/>
  <c r="AR25" i="44"/>
  <c r="AT25" i="44" s="1"/>
  <c r="AR32" i="44"/>
  <c r="AT32" i="44" s="1"/>
  <c r="AR18" i="44"/>
  <c r="AT18" i="44" s="1"/>
  <c r="AR11" i="44"/>
  <c r="AT11" i="44" s="1"/>
  <c r="AR6" i="44"/>
  <c r="AT6" i="44" s="1"/>
  <c r="AR5" i="44"/>
  <c r="AT5" i="44" s="1"/>
  <c r="AR4" i="44"/>
  <c r="AT4" i="44" s="1"/>
  <c r="AR31" i="43" l="1"/>
  <c r="AT31" i="43" s="1"/>
  <c r="AR24" i="43"/>
  <c r="AT24" i="43" s="1"/>
  <c r="AR17" i="43"/>
  <c r="AT17" i="43" s="1"/>
  <c r="AR10" i="43"/>
  <c r="AT10" i="43" s="1"/>
  <c r="AR6" i="43"/>
  <c r="AT6" i="43" s="1"/>
  <c r="AR32" i="42"/>
  <c r="AT32" i="42" s="1"/>
  <c r="AR31" i="42"/>
  <c r="AT31" i="42" s="1"/>
  <c r="AR25" i="42"/>
  <c r="AT25" i="42" s="1"/>
  <c r="AR24" i="42"/>
  <c r="AT24" i="42" s="1"/>
  <c r="AR18" i="42"/>
  <c r="AT18" i="42" s="1"/>
  <c r="AR17" i="42"/>
  <c r="AT17" i="42" s="1"/>
  <c r="AR11" i="42"/>
  <c r="AT11" i="42" s="1"/>
  <c r="AR10" i="42"/>
  <c r="AT10" i="42" s="1"/>
  <c r="AR6" i="42"/>
  <c r="AT6" i="42" s="1"/>
  <c r="AR5" i="42"/>
  <c r="AT5" i="42" s="1"/>
  <c r="AR4" i="42"/>
  <c r="AT4" i="42" s="1"/>
  <c r="AR4" i="41"/>
  <c r="AT4" i="41" s="1"/>
  <c r="AR30" i="41"/>
  <c r="AT30" i="41" s="1"/>
  <c r="AR23" i="41"/>
  <c r="AT23" i="41" s="1"/>
  <c r="AR16" i="41"/>
  <c r="AT16" i="41" s="1"/>
  <c r="AR9" i="41"/>
  <c r="AT9" i="41" s="1"/>
  <c r="AR6" i="41"/>
  <c r="AT6" i="41" s="1"/>
  <c r="AR5" i="41"/>
  <c r="AT5" i="41" s="1"/>
  <c r="P40" i="51"/>
  <c r="AS35" i="51"/>
  <c r="AR30" i="51"/>
  <c r="AT30" i="51" s="1"/>
  <c r="AT29" i="51"/>
  <c r="AR29" i="51"/>
  <c r="AR28" i="51"/>
  <c r="AT28" i="51" s="1"/>
  <c r="AT23" i="51"/>
  <c r="AR23" i="51"/>
  <c r="AR22" i="51"/>
  <c r="AT22" i="51" s="1"/>
  <c r="AT21" i="51"/>
  <c r="AR21" i="51"/>
  <c r="AR16" i="51"/>
  <c r="AT16" i="51" s="1"/>
  <c r="AT15" i="51"/>
  <c r="AR15" i="51"/>
  <c r="AR14" i="51"/>
  <c r="AT14" i="51" s="1"/>
  <c r="AR9" i="51"/>
  <c r="AT9" i="51" s="1"/>
  <c r="AR8" i="51"/>
  <c r="AT8" i="51" s="1"/>
  <c r="AR7" i="51"/>
  <c r="P39" i="50"/>
  <c r="AS34" i="50"/>
  <c r="AR33" i="50"/>
  <c r="AT33" i="50" s="1"/>
  <c r="AR30" i="50"/>
  <c r="AT30" i="50" s="1"/>
  <c r="AR27" i="50"/>
  <c r="AT27" i="50" s="1"/>
  <c r="AR26" i="50"/>
  <c r="AT26" i="50" s="1"/>
  <c r="AR23" i="50"/>
  <c r="AT23" i="50" s="1"/>
  <c r="AR20" i="50"/>
  <c r="AT20" i="50" s="1"/>
  <c r="AT19" i="50"/>
  <c r="AR19" i="50"/>
  <c r="AR16" i="50"/>
  <c r="AT16" i="50" s="1"/>
  <c r="AR13" i="50"/>
  <c r="AT13" i="50" s="1"/>
  <c r="AR12" i="50"/>
  <c r="AT12" i="50" s="1"/>
  <c r="AR9" i="50"/>
  <c r="AT9" i="50" s="1"/>
  <c r="P40" i="49"/>
  <c r="AS35" i="49"/>
  <c r="AR34" i="49"/>
  <c r="AT34" i="49" s="1"/>
  <c r="AT33" i="49"/>
  <c r="AR33" i="49"/>
  <c r="AR30" i="49"/>
  <c r="AT30" i="49" s="1"/>
  <c r="AT29" i="49"/>
  <c r="AR29" i="49"/>
  <c r="AR28" i="49"/>
  <c r="AT28" i="49" s="1"/>
  <c r="AT27" i="49"/>
  <c r="AR27" i="49"/>
  <c r="AR26" i="49"/>
  <c r="AT26" i="49" s="1"/>
  <c r="AT23" i="49"/>
  <c r="AR23" i="49"/>
  <c r="AR22" i="49"/>
  <c r="AT22" i="49" s="1"/>
  <c r="AT21" i="49"/>
  <c r="AR21" i="49"/>
  <c r="AR20" i="49"/>
  <c r="AT20" i="49" s="1"/>
  <c r="AT19" i="49"/>
  <c r="AR19" i="49"/>
  <c r="AR16" i="49"/>
  <c r="AT16" i="49" s="1"/>
  <c r="AT15" i="49"/>
  <c r="AR15" i="49"/>
  <c r="AR14" i="49"/>
  <c r="AT14" i="49" s="1"/>
  <c r="AT13" i="49"/>
  <c r="AR13" i="49"/>
  <c r="AR12" i="49"/>
  <c r="AT12" i="49" s="1"/>
  <c r="AT9" i="49"/>
  <c r="AR9" i="49"/>
  <c r="AR8" i="49"/>
  <c r="AT8" i="49" s="1"/>
  <c r="AT7" i="49"/>
  <c r="AR7" i="49"/>
  <c r="AR35" i="49" s="1"/>
  <c r="P39" i="48"/>
  <c r="AS34" i="48"/>
  <c r="AR30" i="48"/>
  <c r="AT30" i="48" s="1"/>
  <c r="AR29" i="48"/>
  <c r="AT29" i="48" s="1"/>
  <c r="AR28" i="48"/>
  <c r="AT28" i="48" s="1"/>
  <c r="AR23" i="48"/>
  <c r="AT23" i="48" s="1"/>
  <c r="AR22" i="48"/>
  <c r="AT22" i="48" s="1"/>
  <c r="AT21" i="48"/>
  <c r="AR21" i="48"/>
  <c r="AR16" i="48"/>
  <c r="AT16" i="48" s="1"/>
  <c r="AT15" i="48"/>
  <c r="AR15" i="48"/>
  <c r="AR14" i="48"/>
  <c r="AT14" i="48" s="1"/>
  <c r="AT9" i="48"/>
  <c r="AR9" i="48"/>
  <c r="AR8" i="48"/>
  <c r="AT8" i="48" s="1"/>
  <c r="AR7" i="48"/>
  <c r="P40" i="47"/>
  <c r="AS35" i="47"/>
  <c r="AR34" i="47"/>
  <c r="AT34" i="47" s="1"/>
  <c r="AT33" i="47"/>
  <c r="AR33" i="47"/>
  <c r="AR28" i="47"/>
  <c r="AT28" i="47" s="1"/>
  <c r="AT27" i="47"/>
  <c r="AR27" i="47"/>
  <c r="AR26" i="47"/>
  <c r="AT26" i="47" s="1"/>
  <c r="AT21" i="47"/>
  <c r="AR21" i="47"/>
  <c r="AR20" i="47"/>
  <c r="AT20" i="47" s="1"/>
  <c r="AT19" i="47"/>
  <c r="AR14" i="47"/>
  <c r="AT14" i="47" s="1"/>
  <c r="AR13" i="47"/>
  <c r="AT13" i="47" s="1"/>
  <c r="AR12" i="47"/>
  <c r="AT12" i="47" s="1"/>
  <c r="AR7" i="47"/>
  <c r="AR35" i="47" s="1"/>
  <c r="P40" i="46"/>
  <c r="AS35" i="46"/>
  <c r="AR34" i="46"/>
  <c r="AT34" i="46" s="1"/>
  <c r="AR30" i="46"/>
  <c r="AT30" i="46" s="1"/>
  <c r="AT29" i="46"/>
  <c r="AR29" i="46"/>
  <c r="AR28" i="46"/>
  <c r="AT28" i="46" s="1"/>
  <c r="AT27" i="46"/>
  <c r="AR27" i="46"/>
  <c r="AT23" i="46"/>
  <c r="AR23" i="46"/>
  <c r="AR22" i="46"/>
  <c r="AT22" i="46" s="1"/>
  <c r="AT21" i="46"/>
  <c r="AR21" i="46"/>
  <c r="AR20" i="46"/>
  <c r="AT20" i="46" s="1"/>
  <c r="AR16" i="46"/>
  <c r="AT16" i="46" s="1"/>
  <c r="AR15" i="46"/>
  <c r="AT15" i="46" s="1"/>
  <c r="AR14" i="46"/>
  <c r="AT14" i="46" s="1"/>
  <c r="AR13" i="46"/>
  <c r="AT13" i="46" s="1"/>
  <c r="AR9" i="46"/>
  <c r="AT9" i="46" s="1"/>
  <c r="AR8" i="46"/>
  <c r="AT8" i="46" s="1"/>
  <c r="AR7" i="46"/>
  <c r="P39" i="45"/>
  <c r="AS34" i="45"/>
  <c r="AR33" i="45"/>
  <c r="AT33" i="45" s="1"/>
  <c r="AR30" i="45"/>
  <c r="AT30" i="45" s="1"/>
  <c r="AR29" i="45"/>
  <c r="AT29" i="45" s="1"/>
  <c r="AR26" i="45"/>
  <c r="AT26" i="45" s="1"/>
  <c r="AR23" i="45"/>
  <c r="AT23" i="45" s="1"/>
  <c r="AR22" i="45"/>
  <c r="AT22" i="45" s="1"/>
  <c r="AR19" i="45"/>
  <c r="AT19" i="45" s="1"/>
  <c r="AR16" i="45"/>
  <c r="AT16" i="45" s="1"/>
  <c r="AT15" i="45"/>
  <c r="AR15" i="45"/>
  <c r="AR12" i="45"/>
  <c r="AT12" i="45" s="1"/>
  <c r="AT9" i="45"/>
  <c r="AR9" i="45"/>
  <c r="AR8" i="45"/>
  <c r="AT8" i="45" s="1"/>
  <c r="P40" i="44"/>
  <c r="AS35" i="44"/>
  <c r="AR34" i="44"/>
  <c r="AT34" i="44" s="1"/>
  <c r="AT33" i="44"/>
  <c r="AR33" i="44"/>
  <c r="AT29" i="44"/>
  <c r="AR29" i="44"/>
  <c r="AR28" i="44"/>
  <c r="AT28" i="44" s="1"/>
  <c r="AT27" i="44"/>
  <c r="AR27" i="44"/>
  <c r="AR26" i="44"/>
  <c r="AT26" i="44" s="1"/>
  <c r="AR22" i="44"/>
  <c r="AT22" i="44" s="1"/>
  <c r="AT21" i="44"/>
  <c r="AR21" i="44"/>
  <c r="AR20" i="44"/>
  <c r="AT20" i="44" s="1"/>
  <c r="AT19" i="44"/>
  <c r="AR19" i="44"/>
  <c r="AT15" i="44"/>
  <c r="AR15" i="44"/>
  <c r="AR14" i="44"/>
  <c r="AT14" i="44" s="1"/>
  <c r="AT13" i="44"/>
  <c r="AR13" i="44"/>
  <c r="AR12" i="44"/>
  <c r="AT12" i="44" s="1"/>
  <c r="AR8" i="44"/>
  <c r="AT8" i="44" s="1"/>
  <c r="AR7" i="44"/>
  <c r="AR35" i="44" s="1"/>
  <c r="P39" i="43"/>
  <c r="AS34" i="43"/>
  <c r="AR30" i="43"/>
  <c r="AT30" i="43" s="1"/>
  <c r="AT29" i="43"/>
  <c r="AR29" i="43"/>
  <c r="AR28" i="43"/>
  <c r="AT28" i="43" s="1"/>
  <c r="AR27" i="43"/>
  <c r="AT27" i="43" s="1"/>
  <c r="AT23" i="43"/>
  <c r="AR23" i="43"/>
  <c r="AR22" i="43"/>
  <c r="AT22" i="43" s="1"/>
  <c r="AR21" i="43"/>
  <c r="AT21" i="43" s="1"/>
  <c r="AR20" i="43"/>
  <c r="AT20" i="43" s="1"/>
  <c r="AR16" i="43"/>
  <c r="AT16" i="43" s="1"/>
  <c r="AR15" i="43"/>
  <c r="AT15" i="43" s="1"/>
  <c r="AR14" i="43"/>
  <c r="AT14" i="43" s="1"/>
  <c r="AT13" i="43"/>
  <c r="AR13" i="43"/>
  <c r="AR9" i="43"/>
  <c r="AT9" i="43" s="1"/>
  <c r="AR8" i="43"/>
  <c r="AT8" i="43" s="1"/>
  <c r="AR7" i="43"/>
  <c r="AT7" i="43" s="1"/>
  <c r="P40" i="42"/>
  <c r="AS35" i="42"/>
  <c r="AR34" i="42"/>
  <c r="AT34" i="42" s="1"/>
  <c r="AT33" i="42"/>
  <c r="AR33" i="42"/>
  <c r="AR30" i="42"/>
  <c r="AT30" i="42" s="1"/>
  <c r="AT27" i="42"/>
  <c r="AR27" i="42"/>
  <c r="AR26" i="42"/>
  <c r="AT26" i="42" s="1"/>
  <c r="AT23" i="42"/>
  <c r="AR23" i="42"/>
  <c r="AR20" i="42"/>
  <c r="AT20" i="42" s="1"/>
  <c r="AT19" i="42"/>
  <c r="AR19" i="42"/>
  <c r="AR16" i="42"/>
  <c r="AT16" i="42" s="1"/>
  <c r="AT13" i="42"/>
  <c r="AR13" i="42"/>
  <c r="AR12" i="42"/>
  <c r="AT12" i="42" s="1"/>
  <c r="AR9" i="42"/>
  <c r="AT9" i="42" s="1"/>
  <c r="P37" i="41"/>
  <c r="AS32" i="41"/>
  <c r="AR31" i="41"/>
  <c r="AT31" i="41" s="1"/>
  <c r="AR27" i="41"/>
  <c r="AT27" i="41" s="1"/>
  <c r="AR26" i="41"/>
  <c r="AT26" i="41" s="1"/>
  <c r="AR25" i="41"/>
  <c r="AT25" i="41" s="1"/>
  <c r="AR24" i="41"/>
  <c r="AT24" i="41" s="1"/>
  <c r="AR20" i="41"/>
  <c r="AT20" i="41" s="1"/>
  <c r="AR19" i="41"/>
  <c r="AT19" i="41" s="1"/>
  <c r="AR18" i="41"/>
  <c r="AT18" i="41" s="1"/>
  <c r="AR17" i="41"/>
  <c r="AT17" i="41" s="1"/>
  <c r="AR13" i="41"/>
  <c r="AT13" i="41" s="1"/>
  <c r="AR12" i="41"/>
  <c r="AT12" i="41" s="1"/>
  <c r="AR11" i="41"/>
  <c r="AT11" i="41" s="1"/>
  <c r="AR10" i="41"/>
  <c r="AT10" i="41" s="1"/>
  <c r="AR35" i="46" l="1"/>
  <c r="AR35" i="51"/>
  <c r="AT35" i="51" s="1"/>
  <c r="AT7" i="51"/>
  <c r="AR34" i="50"/>
  <c r="AR36" i="50" s="1"/>
  <c r="AR34" i="48"/>
  <c r="AR36" i="48" s="1"/>
  <c r="AR34" i="45"/>
  <c r="AR36" i="45" s="1"/>
  <c r="AR34" i="43"/>
  <c r="AR36" i="43" s="1"/>
  <c r="AR35" i="42"/>
  <c r="AR37" i="42" s="1"/>
  <c r="AR37" i="49"/>
  <c r="AT35" i="49"/>
  <c r="AT7" i="48"/>
  <c r="AR37" i="47"/>
  <c r="AT35" i="47"/>
  <c r="AT7" i="47"/>
  <c r="AR37" i="46"/>
  <c r="AT35" i="46"/>
  <c r="AT7" i="46"/>
  <c r="AR37" i="44"/>
  <c r="AT7" i="44"/>
  <c r="AT35" i="44"/>
  <c r="AR32" i="41"/>
  <c r="P40" i="40"/>
  <c r="AS35" i="40"/>
  <c r="AR34" i="40"/>
  <c r="AT34" i="40" s="1"/>
  <c r="AR33" i="40"/>
  <c r="AT33" i="40" s="1"/>
  <c r="AR30" i="40"/>
  <c r="AT30" i="40" s="1"/>
  <c r="AR29" i="40"/>
  <c r="AT29" i="40" s="1"/>
  <c r="AR28" i="40"/>
  <c r="AT28" i="40" s="1"/>
  <c r="AR27" i="40"/>
  <c r="AT27" i="40" s="1"/>
  <c r="AR26" i="40"/>
  <c r="AT26" i="40" s="1"/>
  <c r="AR23" i="40"/>
  <c r="AT23" i="40" s="1"/>
  <c r="AR22" i="40"/>
  <c r="AT22" i="40" s="1"/>
  <c r="AR21" i="40"/>
  <c r="AT21" i="40" s="1"/>
  <c r="AR20" i="40"/>
  <c r="AT20" i="40" s="1"/>
  <c r="AR19" i="40"/>
  <c r="AT19" i="40" s="1"/>
  <c r="AR16" i="40"/>
  <c r="AT16" i="40" s="1"/>
  <c r="AR15" i="40"/>
  <c r="AT15" i="40" s="1"/>
  <c r="AR14" i="40"/>
  <c r="AT14" i="40" s="1"/>
  <c r="AR13" i="40"/>
  <c r="AT13" i="40" s="1"/>
  <c r="AR12" i="40"/>
  <c r="AT12" i="40" s="1"/>
  <c r="AR9" i="40"/>
  <c r="AT9" i="40" s="1"/>
  <c r="AR8" i="40"/>
  <c r="AT8" i="40" s="1"/>
  <c r="AR7" i="40"/>
  <c r="AR35" i="40" s="1"/>
  <c r="AR37" i="51" l="1"/>
  <c r="AT34" i="50"/>
  <c r="AT34" i="48"/>
  <c r="AT34" i="45"/>
  <c r="AT34" i="43"/>
  <c r="AT35" i="42"/>
  <c r="AR34" i="41"/>
  <c r="AT32" i="41"/>
  <c r="AR37" i="40"/>
  <c r="AT7" i="40"/>
  <c r="AT35" i="40"/>
  <c r="AU40" i="23"/>
  <c r="AR31" i="23" l="1"/>
  <c r="AT31" i="23" s="1"/>
  <c r="AR17" i="23"/>
  <c r="AR16" i="23"/>
  <c r="AR15" i="23"/>
  <c r="P40" i="28" l="1"/>
  <c r="AS35" i="28"/>
  <c r="AR34" i="28"/>
  <c r="AT34" i="28" s="1"/>
  <c r="AR33" i="28"/>
  <c r="AT33" i="28" s="1"/>
  <c r="AR30" i="28"/>
  <c r="AT30" i="28" s="1"/>
  <c r="AR29" i="28"/>
  <c r="AT29" i="28" s="1"/>
  <c r="AR28" i="28"/>
  <c r="AT28" i="28" s="1"/>
  <c r="AR27" i="28"/>
  <c r="AT27" i="28" s="1"/>
  <c r="AR26" i="28"/>
  <c r="AT26" i="28" s="1"/>
  <c r="AR23" i="28"/>
  <c r="AT23" i="28" s="1"/>
  <c r="AR22" i="28"/>
  <c r="AT22" i="28" s="1"/>
  <c r="AR21" i="28"/>
  <c r="AT21" i="28" s="1"/>
  <c r="AR20" i="28"/>
  <c r="AT20" i="28" s="1"/>
  <c r="AR19" i="28"/>
  <c r="AT19" i="28" s="1"/>
  <c r="AR16" i="28"/>
  <c r="AT16" i="28" s="1"/>
  <c r="AR15" i="28"/>
  <c r="AT15" i="28" s="1"/>
  <c r="AR14" i="28"/>
  <c r="AT14" i="28" s="1"/>
  <c r="AR13" i="28"/>
  <c r="AT13" i="28" s="1"/>
  <c r="AR12" i="28"/>
  <c r="AT12" i="28" s="1"/>
  <c r="AR9" i="28"/>
  <c r="AT9" i="28" s="1"/>
  <c r="AR8" i="28"/>
  <c r="AT8" i="28" s="1"/>
  <c r="AR7" i="28"/>
  <c r="AT7" i="28" s="1"/>
  <c r="P40" i="27"/>
  <c r="AS35" i="27"/>
  <c r="AR26" i="27"/>
  <c r="AT26" i="27" s="1"/>
  <c r="AR25" i="27"/>
  <c r="AT25" i="27" s="1"/>
  <c r="AR24" i="27"/>
  <c r="AT24" i="27" s="1"/>
  <c r="AR23" i="27"/>
  <c r="AT23" i="27" s="1"/>
  <c r="AR22" i="27"/>
  <c r="AT22" i="27" s="1"/>
  <c r="AR19" i="27"/>
  <c r="AT19" i="27" s="1"/>
  <c r="AR18" i="27"/>
  <c r="AT18" i="27" s="1"/>
  <c r="AR17" i="27"/>
  <c r="AT17" i="27" s="1"/>
  <c r="AR16" i="27"/>
  <c r="AT16" i="27" s="1"/>
  <c r="AR15" i="27"/>
  <c r="AT15" i="27" s="1"/>
  <c r="AR10" i="27"/>
  <c r="AT10" i="27" s="1"/>
  <c r="AR9" i="27"/>
  <c r="AT9" i="27" s="1"/>
  <c r="AR8" i="27"/>
  <c r="AT8" i="27" s="1"/>
  <c r="AR5" i="27"/>
  <c r="AT5" i="27" s="1"/>
  <c r="AR4" i="27"/>
  <c r="P40" i="25"/>
  <c r="AS35" i="25"/>
  <c r="AR33" i="25"/>
  <c r="AT33" i="25" s="1"/>
  <c r="AR32" i="25"/>
  <c r="AT32" i="25" s="1"/>
  <c r="AR31" i="25"/>
  <c r="AT31" i="25" s="1"/>
  <c r="AR28" i="25"/>
  <c r="AT28" i="25" s="1"/>
  <c r="AR27" i="25"/>
  <c r="AT27" i="25" s="1"/>
  <c r="AR26" i="25"/>
  <c r="AT26" i="25" s="1"/>
  <c r="AR25" i="25"/>
  <c r="AT25" i="25" s="1"/>
  <c r="AR24" i="25"/>
  <c r="AT24" i="25" s="1"/>
  <c r="AR21" i="25"/>
  <c r="AT21" i="25" s="1"/>
  <c r="AR20" i="25"/>
  <c r="AT20" i="25" s="1"/>
  <c r="AR19" i="25"/>
  <c r="AT19" i="25" s="1"/>
  <c r="AR18" i="25"/>
  <c r="AT18" i="25" s="1"/>
  <c r="AR17" i="25"/>
  <c r="AT17" i="25" s="1"/>
  <c r="AR14" i="25"/>
  <c r="AT14" i="25" s="1"/>
  <c r="AR13" i="25"/>
  <c r="AT13" i="25" s="1"/>
  <c r="AR12" i="25"/>
  <c r="AT12" i="25" s="1"/>
  <c r="AR11" i="25"/>
  <c r="AT11" i="25" s="1"/>
  <c r="AR10" i="25"/>
  <c r="AT10" i="25" s="1"/>
  <c r="AR7" i="25"/>
  <c r="AT7" i="25" s="1"/>
  <c r="AR6" i="25"/>
  <c r="AT6" i="25" s="1"/>
  <c r="AR5" i="25"/>
  <c r="AT5" i="25" s="1"/>
  <c r="AR6" i="23"/>
  <c r="AT6" i="23" s="1"/>
  <c r="AR7" i="23"/>
  <c r="AT7" i="23" s="1"/>
  <c r="AR8" i="23"/>
  <c r="AT8" i="23" s="1"/>
  <c r="AR9" i="23"/>
  <c r="AT9" i="23" s="1"/>
  <c r="AR10" i="23"/>
  <c r="AT10" i="23" s="1"/>
  <c r="AR13" i="23"/>
  <c r="AT13" i="23" s="1"/>
  <c r="AR14" i="23"/>
  <c r="AT14" i="23" s="1"/>
  <c r="AT15" i="23"/>
  <c r="AT16" i="23"/>
  <c r="AT17" i="23"/>
  <c r="AR27" i="23"/>
  <c r="AT27" i="23" s="1"/>
  <c r="AR28" i="23"/>
  <c r="AT28" i="23" s="1"/>
  <c r="AR29" i="23"/>
  <c r="AT29" i="23" s="1"/>
  <c r="AR30" i="23"/>
  <c r="AT30" i="23" s="1"/>
  <c r="P40" i="23"/>
  <c r="AS35" i="23"/>
  <c r="AR4" i="22"/>
  <c r="AT4" i="22" s="1"/>
  <c r="AR5" i="22"/>
  <c r="AT5" i="22" s="1"/>
  <c r="AR6" i="22"/>
  <c r="AT6" i="22" s="1"/>
  <c r="P13" i="22"/>
  <c r="AS8" i="22"/>
  <c r="AR35" i="28" l="1"/>
  <c r="AT35" i="28" s="1"/>
  <c r="AR35" i="27"/>
  <c r="AR37" i="27" s="1"/>
  <c r="AR35" i="25"/>
  <c r="AT35" i="25" s="1"/>
  <c r="AR35" i="23"/>
  <c r="AT35" i="23" s="1"/>
  <c r="AT4" i="27"/>
  <c r="AR8" i="22"/>
  <c r="AR10" i="22" s="1"/>
  <c r="AR37" i="28" l="1"/>
  <c r="AR37" i="23"/>
  <c r="AT35" i="27"/>
  <c r="AR37" i="25"/>
  <c r="AT8" i="22"/>
</calcChain>
</file>

<file path=xl/sharedStrings.xml><?xml version="1.0" encoding="utf-8"?>
<sst xmlns="http://schemas.openxmlformats.org/spreadsheetml/2006/main" count="1751" uniqueCount="81">
  <si>
    <t>Date</t>
  </si>
  <si>
    <t>%</t>
  </si>
  <si>
    <t>Prénom/Nom de l'assuré</t>
  </si>
  <si>
    <t>Comparaison état réel/étal prévu</t>
  </si>
  <si>
    <t>Remarque</t>
  </si>
  <si>
    <t>Diff.</t>
  </si>
  <si>
    <t>Mois</t>
  </si>
  <si>
    <t>Etat réel</t>
  </si>
  <si>
    <t>Etat prévu</t>
  </si>
  <si>
    <t>Prénom / Nom</t>
  </si>
  <si>
    <t>Taux de précence</t>
  </si>
  <si>
    <t>07h30-07h45</t>
  </si>
  <si>
    <t>07h45-08h00</t>
  </si>
  <si>
    <t>08h00-08h15</t>
  </si>
  <si>
    <t>08h15-08h30</t>
  </si>
  <si>
    <t>08h30-08h45</t>
  </si>
  <si>
    <t>08h45-09h00</t>
  </si>
  <si>
    <t>09h00-09h15</t>
  </si>
  <si>
    <t>09h15-09h30</t>
  </si>
  <si>
    <t>09h30-09h45</t>
  </si>
  <si>
    <t>09h45-10h00</t>
  </si>
  <si>
    <t>10h00-10h15</t>
  </si>
  <si>
    <t>10h15-10h30</t>
  </si>
  <si>
    <t>10h30-10h45</t>
  </si>
  <si>
    <t>10h45-11h00</t>
  </si>
  <si>
    <t>11h00-11h15</t>
  </si>
  <si>
    <t>11h15-11h30</t>
  </si>
  <si>
    <t>11h30-11h45</t>
  </si>
  <si>
    <t>11h45-12h00</t>
  </si>
  <si>
    <t>12h00-12h15</t>
  </si>
  <si>
    <t>12h15-12h30</t>
  </si>
  <si>
    <t>12h30-12h45</t>
  </si>
  <si>
    <t>12h45-13h00</t>
  </si>
  <si>
    <t>13h00-13h15</t>
  </si>
  <si>
    <t>13h15-13h30</t>
  </si>
  <si>
    <t>13h30-13h45</t>
  </si>
  <si>
    <t>13h45-14h00</t>
  </si>
  <si>
    <t>14h00-14h15</t>
  </si>
  <si>
    <t>14h15-14h30</t>
  </si>
  <si>
    <t>14h30-14h45</t>
  </si>
  <si>
    <t>14h45-15h00</t>
  </si>
  <si>
    <t>15h00-15h15</t>
  </si>
  <si>
    <t>15h15-15h30</t>
  </si>
  <si>
    <t>15h30-15h45</t>
  </si>
  <si>
    <t>15h45-16h00</t>
  </si>
  <si>
    <t>16h00-16h15</t>
  </si>
  <si>
    <t>16h15-16h30</t>
  </si>
  <si>
    <t>16h30-16h45</t>
  </si>
  <si>
    <t>16h45-17h00</t>
  </si>
  <si>
    <t>Week-end</t>
  </si>
  <si>
    <t>Mis dans GTP par DoVi</t>
  </si>
  <si>
    <t>Contrôle de présence MR</t>
  </si>
  <si>
    <t>mettre un x pour la présence réelle</t>
  </si>
  <si>
    <t>Jour férié</t>
  </si>
  <si>
    <t>17h00-07h30</t>
  </si>
  <si>
    <t>Présence 
internat</t>
  </si>
  <si>
    <t>Fermeture du Centre</t>
  </si>
  <si>
    <t>Fermeture du Centre : 
Vacances d'automne</t>
  </si>
  <si>
    <t xml:space="preserve">Fermeture du Centre : 
Vacances de Noël </t>
  </si>
  <si>
    <t>oui</t>
  </si>
  <si>
    <t>Début de la mesure MR, Malade sa maman a appelé</t>
  </si>
  <si>
    <t>Malade</t>
  </si>
  <si>
    <t>Absent</t>
  </si>
  <si>
    <t>x</t>
  </si>
  <si>
    <t>R</t>
  </si>
  <si>
    <t>Téléphone de la maman, Nicolas ne sera pas la car rdv psy</t>
  </si>
  <si>
    <t>Téléphone de la maman pour dire que son fils est malade</t>
  </si>
  <si>
    <t>absent</t>
  </si>
  <si>
    <t>absent, ne répond pas au téléphone</t>
  </si>
  <si>
    <t>Präsenzkontrolle</t>
  </si>
  <si>
    <t>Monat</t>
  </si>
  <si>
    <t>Nachname/Name</t>
  </si>
  <si>
    <t>Datum</t>
  </si>
  <si>
    <t>Ist-Stand</t>
  </si>
  <si>
    <t>Soll-Stand</t>
  </si>
  <si>
    <t>Bemerkungen</t>
  </si>
  <si>
    <t>Vorname / Name</t>
  </si>
  <si>
    <t>ein x für die tatsächliche Anwesenheit setzen</t>
  </si>
  <si>
    <t>Präsenz</t>
  </si>
  <si>
    <t xml:space="preserve">Präsenz
</t>
  </si>
  <si>
    <t>Vergleich Ist-/Soll-Zustand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</si>
</sst>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16" x14ac:knownFonts="1">
    <font>
      <sz val="10"/>
      <name val="Verdana"/>
    </font>
    <font>
      <b/>
      <sz val="10"/>
      <name val="Verdana"/>
      <family val="2"/>
    </font>
    <font>
      <u/>
      <sz val="10"/>
      <name val="Verdana"/>
      <family val="2"/>
    </font>
    <font>
      <b/>
      <u/>
      <sz val="11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10"/>
      <color rgb="FFFF0000"/>
      <name val="Verdana"/>
      <family val="2"/>
    </font>
    <font>
      <b/>
      <u/>
      <sz val="9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8"/>
      <name val="Verdana"/>
      <family val="2"/>
    </font>
    <font>
      <sz val="10"/>
      <color rgb="FF00B050"/>
      <name val="Verdana"/>
      <family val="2"/>
    </font>
    <font>
      <b/>
      <sz val="10"/>
      <name val="Arial"/>
      <family val="2"/>
    </font>
    <font>
      <b/>
      <sz val="10"/>
      <color rgb="FF00B05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Border="1"/>
    <xf numFmtId="2" fontId="0" fillId="0" borderId="0" xfId="0" applyNumberFormat="1" applyBorder="1" applyAlignment="1">
      <alignment textRotation="90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0" xfId="0" applyNumberFormat="1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8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64" fontId="8" fillId="0" borderId="0" xfId="0" applyNumberFormat="1" applyFont="1" applyFill="1" applyAlignment="1">
      <alignment horizontal="left"/>
    </xf>
    <xf numFmtId="164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4" fillId="0" borderId="1" xfId="0" applyNumberFormat="1" applyFont="1" applyBorder="1" applyAlignment="1">
      <alignment horizontal="center" vertical="center" textRotation="90"/>
    </xf>
    <xf numFmtId="2" fontId="4" fillId="0" borderId="1" xfId="0" applyNumberFormat="1" applyFont="1" applyBorder="1" applyAlignment="1">
      <alignment horizontal="center" vertical="center" textRotation="90" wrapText="1"/>
    </xf>
    <xf numFmtId="0" fontId="0" fillId="0" borderId="1" xfId="0" applyBorder="1"/>
    <xf numFmtId="2" fontId="2" fillId="0" borderId="0" xfId="0" applyNumberFormat="1" applyFont="1" applyFill="1" applyAlignment="1">
      <alignment horizontal="center" vertical="center"/>
    </xf>
    <xf numFmtId="165" fontId="7" fillId="0" borderId="0" xfId="0" applyNumberFormat="1" applyFont="1" applyFill="1" applyAlignment="1">
      <alignment horizontal="right" vertical="center"/>
    </xf>
    <xf numFmtId="2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10" fillId="3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8" fillId="0" borderId="0" xfId="0" applyFont="1" applyFill="1" applyAlignment="1">
      <alignment horizontal="left"/>
    </xf>
    <xf numFmtId="0" fontId="13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2" fontId="11" fillId="7" borderId="1" xfId="0" applyNumberFormat="1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0" fillId="3" borderId="1" xfId="0" applyFill="1" applyBorder="1"/>
    <xf numFmtId="0" fontId="13" fillId="7" borderId="1" xfId="0" applyFont="1" applyFill="1" applyBorder="1" applyAlignment="1">
      <alignment horizontal="center"/>
    </xf>
    <xf numFmtId="0" fontId="0" fillId="6" borderId="1" xfId="0" applyFill="1" applyBorder="1"/>
    <xf numFmtId="2" fontId="4" fillId="6" borderId="1" xfId="0" applyNumberFormat="1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wrapText="1"/>
    </xf>
    <xf numFmtId="2" fontId="0" fillId="0" borderId="1" xfId="0" applyNumberFormat="1" applyBorder="1" applyAlignment="1">
      <alignment horizontal="center" textRotation="90"/>
    </xf>
    <xf numFmtId="164" fontId="4" fillId="0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7" borderId="1" xfId="0" applyFill="1" applyBorder="1"/>
    <xf numFmtId="164" fontId="4" fillId="7" borderId="1" xfId="0" applyNumberFormat="1" applyFont="1" applyFill="1" applyBorder="1" applyAlignment="1">
      <alignment horizontal="center"/>
    </xf>
    <xf numFmtId="164" fontId="4" fillId="8" borderId="1" xfId="0" applyNumberFormat="1" applyFont="1" applyFill="1" applyBorder="1" applyAlignment="1">
      <alignment horizontal="center"/>
    </xf>
    <xf numFmtId="0" fontId="0" fillId="8" borderId="0" xfId="0" applyFill="1" applyBorder="1"/>
    <xf numFmtId="2" fontId="0" fillId="8" borderId="0" xfId="0" applyNumberFormat="1" applyFill="1" applyBorder="1" applyAlignment="1">
      <alignment textRotation="90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/>
    </xf>
    <xf numFmtId="0" fontId="15" fillId="0" borderId="1" xfId="0" applyFont="1" applyFill="1" applyBorder="1" applyAlignment="1">
      <alignment horizontal="left" vertical="center" wrapText="1"/>
    </xf>
    <xf numFmtId="0" fontId="13" fillId="6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10" fillId="0" borderId="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/>
    </xf>
    <xf numFmtId="2" fontId="4" fillId="7" borderId="1" xfId="0" applyNumberFormat="1" applyFont="1" applyFill="1" applyBorder="1" applyAlignment="1">
      <alignment horizontal="center" vertical="center" textRotation="90"/>
    </xf>
    <xf numFmtId="0" fontId="10" fillId="7" borderId="3" xfId="0" applyFont="1" applyFill="1" applyBorder="1" applyAlignment="1">
      <alignment horizontal="left" vertical="center" wrapText="1"/>
    </xf>
    <xf numFmtId="0" fontId="0" fillId="4" borderId="1" xfId="0" applyFill="1" applyBorder="1"/>
    <xf numFmtId="0" fontId="11" fillId="4" borderId="1" xfId="0" applyFont="1" applyFill="1" applyBorder="1" applyAlignment="1">
      <alignment horizontal="center"/>
    </xf>
    <xf numFmtId="0" fontId="0" fillId="7" borderId="0" xfId="0" applyFill="1" applyBorder="1"/>
    <xf numFmtId="0" fontId="10" fillId="7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17" fontId="1" fillId="2" borderId="0" xfId="0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9" fillId="0" borderId="0" xfId="0" applyFont="1" applyAlignment="1">
      <alignment horizontal="center"/>
    </xf>
    <xf numFmtId="17" fontId="9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left" vertical="center" wrapText="1"/>
    </xf>
  </cellXfs>
  <cellStyles count="1">
    <cellStyle name="Standard" xfId="0" builtinId="0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'Janvier 2023 (2)'!$AQ$4:$AQ$34</c:f>
              <c:numCache>
                <c:formatCode>dd/mm/yy;@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'Janvier 2023 (2)'!$AR$4:$AR$34</c:f>
              <c:numCache>
                <c:formatCode>0.00</c:formatCode>
                <c:ptCount val="31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A-4D54-BFC1-FF274A5374EF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'Janvier 2023 (2)'!$AT$4:$AT$34</c:f>
              <c:numCache>
                <c:formatCode>0.00</c:formatCode>
                <c:ptCount val="31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1A-4D54-BFC1-FF274A537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3"/>
          <c:order val="0"/>
          <c:tx>
            <c:v>Differenz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'Mai 23'!$AQ$4:$AQ$34</c:f>
              <c:numCache>
                <c:formatCode>dd/mm/yy;@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'Mai 23'!$AT$4:$AT$34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51D6-4837-85E6-E77D9367BCC3}"/>
            </c:ext>
          </c:extLst>
        </c:ser>
        <c:ser>
          <c:idx val="1"/>
          <c:order val="1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'Mai 23'!$AQ$4:$AQ$34</c:f>
              <c:numCache>
                <c:formatCode>dd/mm/yy;@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'Mai 23'!$AR$4:$AR$34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51D6-4837-85E6-E77D9367B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  <c:extLst/>
      </c:barChart>
      <c:dateAx>
        <c:axId val="118059008"/>
        <c:scaling>
          <c:orientation val="minMax"/>
          <c:max val="45077"/>
          <c:min val="45047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3"/>
          <c:order val="0"/>
          <c:tx>
            <c:v>Differenz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'Juni 23'!$AQ$4:$AQ$33</c:f>
              <c:numCache>
                <c:formatCode>dd/mm/yy;@</c:formatCode>
                <c:ptCount val="30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'Juni 23'!$AT$4:$AT$33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469C-4BE6-B213-E26121FB5A8C}"/>
            </c:ext>
          </c:extLst>
        </c:ser>
        <c:ser>
          <c:idx val="1"/>
          <c:order val="1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'Juni 23'!$AQ$4:$AQ$33</c:f>
              <c:numCache>
                <c:formatCode>dd/mm/yy;@</c:formatCode>
                <c:ptCount val="30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'Juni 23'!$AR$4:$AR$33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469C-4BE6-B213-E26121FB5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  <c:extLst/>
      </c:barChart>
      <c:dateAx>
        <c:axId val="118059008"/>
        <c:scaling>
          <c:orientation val="minMax"/>
          <c:max val="45107"/>
          <c:min val="4507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3"/>
          <c:order val="0"/>
          <c:tx>
            <c:v>Differenz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'Juli 23'!$AQ$4:$AQ$34</c:f>
              <c:numCache>
                <c:formatCode>dd/mm/yy;@</c:formatCode>
                <c:ptCount val="31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</c:numCache>
            </c:numRef>
          </c:cat>
          <c:val>
            <c:numRef>
              <c:f>'Juli 23'!$AT$4:$AT$34</c:f>
              <c:numCache>
                <c:formatCode>0.00</c:formatCode>
                <c:ptCount val="31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3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CA0E-4081-A2C0-9C2B06BE13D7}"/>
            </c:ext>
          </c:extLst>
        </c:ser>
        <c:ser>
          <c:idx val="1"/>
          <c:order val="1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'Juli 23'!$AQ$4:$AQ$34</c:f>
              <c:numCache>
                <c:formatCode>dd/mm/yy;@</c:formatCode>
                <c:ptCount val="31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</c:numCache>
            </c:numRef>
          </c:cat>
          <c:val>
            <c:numRef>
              <c:f>'Juli 23'!$AR$4:$AR$34</c:f>
              <c:numCache>
                <c:formatCode>0.00</c:formatCode>
                <c:ptCount val="31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3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CA0E-4081-A2C0-9C2B06BE1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  <c:extLst/>
      </c:barChart>
      <c:dateAx>
        <c:axId val="118059008"/>
        <c:scaling>
          <c:orientation val="minMax"/>
          <c:max val="45138"/>
          <c:min val="4510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3"/>
          <c:order val="0"/>
          <c:tx>
            <c:v>Differenz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'August 23'!$AQ$4:$AQ$34</c:f>
              <c:numCache>
                <c:formatCode>dd/mm/yy;@</c:formatCode>
                <c:ptCount val="3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45143</c:v>
                </c:pt>
                <c:pt idx="5">
                  <c:v>45144</c:v>
                </c:pt>
                <c:pt idx="6">
                  <c:v>45145</c:v>
                </c:pt>
                <c:pt idx="7">
                  <c:v>45146</c:v>
                </c:pt>
                <c:pt idx="8">
                  <c:v>45147</c:v>
                </c:pt>
                <c:pt idx="9">
                  <c:v>45148</c:v>
                </c:pt>
                <c:pt idx="10">
                  <c:v>45149</c:v>
                </c:pt>
                <c:pt idx="11">
                  <c:v>45150</c:v>
                </c:pt>
                <c:pt idx="12">
                  <c:v>45151</c:v>
                </c:pt>
                <c:pt idx="13">
                  <c:v>45152</c:v>
                </c:pt>
                <c:pt idx="14">
                  <c:v>45153</c:v>
                </c:pt>
                <c:pt idx="15">
                  <c:v>45154</c:v>
                </c:pt>
                <c:pt idx="16">
                  <c:v>45155</c:v>
                </c:pt>
                <c:pt idx="17">
                  <c:v>45156</c:v>
                </c:pt>
                <c:pt idx="18">
                  <c:v>45157</c:v>
                </c:pt>
                <c:pt idx="19">
                  <c:v>45158</c:v>
                </c:pt>
                <c:pt idx="20">
                  <c:v>45159</c:v>
                </c:pt>
                <c:pt idx="21">
                  <c:v>45160</c:v>
                </c:pt>
                <c:pt idx="22">
                  <c:v>45161</c:v>
                </c:pt>
                <c:pt idx="23">
                  <c:v>45162</c:v>
                </c:pt>
                <c:pt idx="24">
                  <c:v>45163</c:v>
                </c:pt>
                <c:pt idx="25">
                  <c:v>45164</c:v>
                </c:pt>
                <c:pt idx="26">
                  <c:v>45165</c:v>
                </c:pt>
                <c:pt idx="27">
                  <c:v>45166</c:v>
                </c:pt>
                <c:pt idx="28">
                  <c:v>45167</c:v>
                </c:pt>
                <c:pt idx="29">
                  <c:v>45168</c:v>
                </c:pt>
                <c:pt idx="30">
                  <c:v>45169</c:v>
                </c:pt>
              </c:numCache>
            </c:numRef>
          </c:cat>
          <c:val>
            <c:numRef>
              <c:f>'August 23'!$AT$4:$AT$34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4ACC-4515-9B5C-177DB5708C83}"/>
            </c:ext>
          </c:extLst>
        </c:ser>
        <c:ser>
          <c:idx val="1"/>
          <c:order val="1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'August 23'!$AQ$4:$AQ$34</c:f>
              <c:numCache>
                <c:formatCode>dd/mm/yy;@</c:formatCode>
                <c:ptCount val="3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45143</c:v>
                </c:pt>
                <c:pt idx="5">
                  <c:v>45144</c:v>
                </c:pt>
                <c:pt idx="6">
                  <c:v>45145</c:v>
                </c:pt>
                <c:pt idx="7">
                  <c:v>45146</c:v>
                </c:pt>
                <c:pt idx="8">
                  <c:v>45147</c:v>
                </c:pt>
                <c:pt idx="9">
                  <c:v>45148</c:v>
                </c:pt>
                <c:pt idx="10">
                  <c:v>45149</c:v>
                </c:pt>
                <c:pt idx="11">
                  <c:v>45150</c:v>
                </c:pt>
                <c:pt idx="12">
                  <c:v>45151</c:v>
                </c:pt>
                <c:pt idx="13">
                  <c:v>45152</c:v>
                </c:pt>
                <c:pt idx="14">
                  <c:v>45153</c:v>
                </c:pt>
                <c:pt idx="15">
                  <c:v>45154</c:v>
                </c:pt>
                <c:pt idx="16">
                  <c:v>45155</c:v>
                </c:pt>
                <c:pt idx="17">
                  <c:v>45156</c:v>
                </c:pt>
                <c:pt idx="18">
                  <c:v>45157</c:v>
                </c:pt>
                <c:pt idx="19">
                  <c:v>45158</c:v>
                </c:pt>
                <c:pt idx="20">
                  <c:v>45159</c:v>
                </c:pt>
                <c:pt idx="21">
                  <c:v>45160</c:v>
                </c:pt>
                <c:pt idx="22">
                  <c:v>45161</c:v>
                </c:pt>
                <c:pt idx="23">
                  <c:v>45162</c:v>
                </c:pt>
                <c:pt idx="24">
                  <c:v>45163</c:v>
                </c:pt>
                <c:pt idx="25">
                  <c:v>45164</c:v>
                </c:pt>
                <c:pt idx="26">
                  <c:v>45165</c:v>
                </c:pt>
                <c:pt idx="27">
                  <c:v>45166</c:v>
                </c:pt>
                <c:pt idx="28">
                  <c:v>45167</c:v>
                </c:pt>
                <c:pt idx="29">
                  <c:v>45168</c:v>
                </c:pt>
                <c:pt idx="30">
                  <c:v>45169</c:v>
                </c:pt>
              </c:numCache>
            </c:numRef>
          </c:cat>
          <c:val>
            <c:numRef>
              <c:f>'August 23'!$AR$4:$AR$34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4ACC-4515-9B5C-177DB5708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  <c:extLst/>
      </c:barChart>
      <c:dateAx>
        <c:axId val="118059008"/>
        <c:scaling>
          <c:orientation val="minMax"/>
          <c:max val="45169"/>
          <c:min val="45139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3"/>
          <c:order val="0"/>
          <c:tx>
            <c:v>Differenz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'September 23'!$AQ$4:$AQ$33</c:f>
              <c:numCache>
                <c:formatCode>dd/mm/yy;@</c:formatCode>
                <c:ptCount val="30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'September 23'!$AT$4:$AT$33</c:f>
              <c:numCache>
                <c:formatCode>0.00</c:formatCode>
                <c:ptCount val="30"/>
                <c:pt idx="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C1FB-4EE0-8100-E0E7C9D59FF2}"/>
            </c:ext>
          </c:extLst>
        </c:ser>
        <c:ser>
          <c:idx val="1"/>
          <c:order val="1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'September 23'!$AQ$4:$AQ$33</c:f>
              <c:numCache>
                <c:formatCode>dd/mm/yy;@</c:formatCode>
                <c:ptCount val="30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'September 23'!$AR$4:$AR$33</c:f>
              <c:numCache>
                <c:formatCode>0.00</c:formatCode>
                <c:ptCount val="30"/>
                <c:pt idx="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C1FB-4EE0-8100-E0E7C9D59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  <c:extLst/>
      </c:barChart>
      <c:dateAx>
        <c:axId val="118059008"/>
        <c:scaling>
          <c:orientation val="minMax"/>
          <c:max val="45199"/>
          <c:min val="4517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3"/>
          <c:order val="0"/>
          <c:tx>
            <c:v>Differenz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'Oktober 23'!$AQ$4:$AQ$34</c:f>
              <c:numCache>
                <c:formatCode>dd/mm/yy;@</c:formatCode>
                <c:ptCount val="31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</c:numCache>
            </c:numRef>
          </c:cat>
          <c:val>
            <c:numRef>
              <c:f>'Oktober 23'!$AT$4:$AT$34</c:f>
              <c:numCache>
                <c:formatCode>0.00</c:formatCode>
                <c:ptCount val="3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F885-4C40-AA86-335A3DF6D43D}"/>
            </c:ext>
          </c:extLst>
        </c:ser>
        <c:ser>
          <c:idx val="1"/>
          <c:order val="1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'Oktober 23'!$AQ$4:$AQ$34</c:f>
              <c:numCache>
                <c:formatCode>dd/mm/yy;@</c:formatCode>
                <c:ptCount val="31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</c:numCache>
            </c:numRef>
          </c:cat>
          <c:val>
            <c:numRef>
              <c:f>'Oktober 23'!$AR$4:$AR$34</c:f>
              <c:numCache>
                <c:formatCode>0.00</c:formatCode>
                <c:ptCount val="3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F885-4C40-AA86-335A3DF6D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  <c:extLst/>
      </c:barChart>
      <c:dateAx>
        <c:axId val="118059008"/>
        <c:scaling>
          <c:orientation val="minMax"/>
          <c:max val="45230"/>
          <c:min val="4520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3"/>
          <c:order val="0"/>
          <c:tx>
            <c:v>Differenz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'November 23'!$AQ$4:$AQ$33</c:f>
              <c:numCache>
                <c:formatCode>dd/mm/yy;@</c:formatCode>
                <c:ptCount val="30"/>
                <c:pt idx="0">
                  <c:v>45231</c:v>
                </c:pt>
                <c:pt idx="1">
                  <c:v>45232</c:v>
                </c:pt>
                <c:pt idx="2">
                  <c:v>45233</c:v>
                </c:pt>
                <c:pt idx="3">
                  <c:v>45234</c:v>
                </c:pt>
                <c:pt idx="4">
                  <c:v>45235</c:v>
                </c:pt>
                <c:pt idx="5">
                  <c:v>45236</c:v>
                </c:pt>
                <c:pt idx="6">
                  <c:v>45237</c:v>
                </c:pt>
                <c:pt idx="7">
                  <c:v>45238</c:v>
                </c:pt>
                <c:pt idx="8">
                  <c:v>45239</c:v>
                </c:pt>
                <c:pt idx="9">
                  <c:v>45240</c:v>
                </c:pt>
                <c:pt idx="10">
                  <c:v>45241</c:v>
                </c:pt>
                <c:pt idx="11">
                  <c:v>45242</c:v>
                </c:pt>
                <c:pt idx="12">
                  <c:v>45243</c:v>
                </c:pt>
                <c:pt idx="13">
                  <c:v>45244</c:v>
                </c:pt>
                <c:pt idx="14">
                  <c:v>45245</c:v>
                </c:pt>
                <c:pt idx="15">
                  <c:v>45246</c:v>
                </c:pt>
                <c:pt idx="16">
                  <c:v>45247</c:v>
                </c:pt>
                <c:pt idx="17">
                  <c:v>45248</c:v>
                </c:pt>
                <c:pt idx="18">
                  <c:v>45249</c:v>
                </c:pt>
                <c:pt idx="19">
                  <c:v>45250</c:v>
                </c:pt>
                <c:pt idx="20">
                  <c:v>45251</c:v>
                </c:pt>
                <c:pt idx="21">
                  <c:v>45252</c:v>
                </c:pt>
                <c:pt idx="22">
                  <c:v>45253</c:v>
                </c:pt>
                <c:pt idx="23">
                  <c:v>45254</c:v>
                </c:pt>
                <c:pt idx="24">
                  <c:v>45255</c:v>
                </c:pt>
                <c:pt idx="25">
                  <c:v>45256</c:v>
                </c:pt>
                <c:pt idx="26">
                  <c:v>45257</c:v>
                </c:pt>
                <c:pt idx="27">
                  <c:v>45258</c:v>
                </c:pt>
                <c:pt idx="28">
                  <c:v>45259</c:v>
                </c:pt>
                <c:pt idx="29">
                  <c:v>45260</c:v>
                </c:pt>
              </c:numCache>
            </c:numRef>
          </c:cat>
          <c:val>
            <c:numRef>
              <c:f>'November 23'!$AT$4:$AT$33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DB0F-4B2E-A2AE-834446778A0E}"/>
            </c:ext>
          </c:extLst>
        </c:ser>
        <c:ser>
          <c:idx val="1"/>
          <c:order val="1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'November 23'!$AQ$4:$AQ$33</c:f>
              <c:numCache>
                <c:formatCode>dd/mm/yy;@</c:formatCode>
                <c:ptCount val="30"/>
                <c:pt idx="0">
                  <c:v>45231</c:v>
                </c:pt>
                <c:pt idx="1">
                  <c:v>45232</c:v>
                </c:pt>
                <c:pt idx="2">
                  <c:v>45233</c:v>
                </c:pt>
                <c:pt idx="3">
                  <c:v>45234</c:v>
                </c:pt>
                <c:pt idx="4">
                  <c:v>45235</c:v>
                </c:pt>
                <c:pt idx="5">
                  <c:v>45236</c:v>
                </c:pt>
                <c:pt idx="6">
                  <c:v>45237</c:v>
                </c:pt>
                <c:pt idx="7">
                  <c:v>45238</c:v>
                </c:pt>
                <c:pt idx="8">
                  <c:v>45239</c:v>
                </c:pt>
                <c:pt idx="9">
                  <c:v>45240</c:v>
                </c:pt>
                <c:pt idx="10">
                  <c:v>45241</c:v>
                </c:pt>
                <c:pt idx="11">
                  <c:v>45242</c:v>
                </c:pt>
                <c:pt idx="12">
                  <c:v>45243</c:v>
                </c:pt>
                <c:pt idx="13">
                  <c:v>45244</c:v>
                </c:pt>
                <c:pt idx="14">
                  <c:v>45245</c:v>
                </c:pt>
                <c:pt idx="15">
                  <c:v>45246</c:v>
                </c:pt>
                <c:pt idx="16">
                  <c:v>45247</c:v>
                </c:pt>
                <c:pt idx="17">
                  <c:v>45248</c:v>
                </c:pt>
                <c:pt idx="18">
                  <c:v>45249</c:v>
                </c:pt>
                <c:pt idx="19">
                  <c:v>45250</c:v>
                </c:pt>
                <c:pt idx="20">
                  <c:v>45251</c:v>
                </c:pt>
                <c:pt idx="21">
                  <c:v>45252</c:v>
                </c:pt>
                <c:pt idx="22">
                  <c:v>45253</c:v>
                </c:pt>
                <c:pt idx="23">
                  <c:v>45254</c:v>
                </c:pt>
                <c:pt idx="24">
                  <c:v>45255</c:v>
                </c:pt>
                <c:pt idx="25">
                  <c:v>45256</c:v>
                </c:pt>
                <c:pt idx="26">
                  <c:v>45257</c:v>
                </c:pt>
                <c:pt idx="27">
                  <c:v>45258</c:v>
                </c:pt>
                <c:pt idx="28">
                  <c:v>45259</c:v>
                </c:pt>
                <c:pt idx="29">
                  <c:v>45260</c:v>
                </c:pt>
              </c:numCache>
            </c:numRef>
          </c:cat>
          <c:val>
            <c:numRef>
              <c:f>'November 23'!$AR$4:$AR$33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DB0F-4B2E-A2AE-834446778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  <c:extLst/>
      </c:barChart>
      <c:dateAx>
        <c:axId val="118059008"/>
        <c:scaling>
          <c:orientation val="minMax"/>
          <c:max val="45260"/>
          <c:min val="45231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3"/>
          <c:order val="0"/>
          <c:tx>
            <c:v>Differenz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'Dezember 23'!$AQ$4:$AQ$34</c:f>
              <c:numCache>
                <c:formatCode>dd/mm/yy;@</c:formatCode>
                <c:ptCount val="31"/>
                <c:pt idx="0">
                  <c:v>45261</c:v>
                </c:pt>
                <c:pt idx="1">
                  <c:v>45262</c:v>
                </c:pt>
                <c:pt idx="2">
                  <c:v>45263</c:v>
                </c:pt>
                <c:pt idx="3">
                  <c:v>45264</c:v>
                </c:pt>
                <c:pt idx="4">
                  <c:v>45265</c:v>
                </c:pt>
                <c:pt idx="5">
                  <c:v>45266</c:v>
                </c:pt>
                <c:pt idx="6">
                  <c:v>45267</c:v>
                </c:pt>
                <c:pt idx="7">
                  <c:v>45268</c:v>
                </c:pt>
                <c:pt idx="8">
                  <c:v>45269</c:v>
                </c:pt>
                <c:pt idx="9">
                  <c:v>45270</c:v>
                </c:pt>
                <c:pt idx="10">
                  <c:v>45271</c:v>
                </c:pt>
                <c:pt idx="11">
                  <c:v>45272</c:v>
                </c:pt>
                <c:pt idx="12">
                  <c:v>45273</c:v>
                </c:pt>
                <c:pt idx="13">
                  <c:v>45274</c:v>
                </c:pt>
                <c:pt idx="14">
                  <c:v>45275</c:v>
                </c:pt>
                <c:pt idx="15">
                  <c:v>45276</c:v>
                </c:pt>
                <c:pt idx="16">
                  <c:v>45277</c:v>
                </c:pt>
                <c:pt idx="17">
                  <c:v>45278</c:v>
                </c:pt>
                <c:pt idx="18">
                  <c:v>45279</c:v>
                </c:pt>
                <c:pt idx="19">
                  <c:v>45280</c:v>
                </c:pt>
                <c:pt idx="20">
                  <c:v>45281</c:v>
                </c:pt>
                <c:pt idx="21">
                  <c:v>45282</c:v>
                </c:pt>
                <c:pt idx="22">
                  <c:v>45283</c:v>
                </c:pt>
                <c:pt idx="23">
                  <c:v>45284</c:v>
                </c:pt>
                <c:pt idx="24">
                  <c:v>45285</c:v>
                </c:pt>
                <c:pt idx="25">
                  <c:v>45286</c:v>
                </c:pt>
                <c:pt idx="26">
                  <c:v>45287</c:v>
                </c:pt>
                <c:pt idx="27">
                  <c:v>45288</c:v>
                </c:pt>
                <c:pt idx="28">
                  <c:v>45289</c:v>
                </c:pt>
                <c:pt idx="29">
                  <c:v>45290</c:v>
                </c:pt>
                <c:pt idx="30">
                  <c:v>45291</c:v>
                </c:pt>
              </c:numCache>
            </c:numRef>
          </c:cat>
          <c:val>
            <c:numRef>
              <c:f>'Dezember 23'!$AT$4:$AT$34</c:f>
              <c:numCache>
                <c:formatCode>0.00</c:formatCode>
                <c:ptCount val="31"/>
                <c:pt idx="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EEF1-4AFD-8C27-8246C4F28D0F}"/>
            </c:ext>
          </c:extLst>
        </c:ser>
        <c:ser>
          <c:idx val="1"/>
          <c:order val="1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'Dezember 23'!$AQ$4:$AQ$34</c:f>
              <c:numCache>
                <c:formatCode>dd/mm/yy;@</c:formatCode>
                <c:ptCount val="31"/>
                <c:pt idx="0">
                  <c:v>45261</c:v>
                </c:pt>
                <c:pt idx="1">
                  <c:v>45262</c:v>
                </c:pt>
                <c:pt idx="2">
                  <c:v>45263</c:v>
                </c:pt>
                <c:pt idx="3">
                  <c:v>45264</c:v>
                </c:pt>
                <c:pt idx="4">
                  <c:v>45265</c:v>
                </c:pt>
                <c:pt idx="5">
                  <c:v>45266</c:v>
                </c:pt>
                <c:pt idx="6">
                  <c:v>45267</c:v>
                </c:pt>
                <c:pt idx="7">
                  <c:v>45268</c:v>
                </c:pt>
                <c:pt idx="8">
                  <c:v>45269</c:v>
                </c:pt>
                <c:pt idx="9">
                  <c:v>45270</c:v>
                </c:pt>
                <c:pt idx="10">
                  <c:v>45271</c:v>
                </c:pt>
                <c:pt idx="11">
                  <c:v>45272</c:v>
                </c:pt>
                <c:pt idx="12">
                  <c:v>45273</c:v>
                </c:pt>
                <c:pt idx="13">
                  <c:v>45274</c:v>
                </c:pt>
                <c:pt idx="14">
                  <c:v>45275</c:v>
                </c:pt>
                <c:pt idx="15">
                  <c:v>45276</c:v>
                </c:pt>
                <c:pt idx="16">
                  <c:v>45277</c:v>
                </c:pt>
                <c:pt idx="17">
                  <c:v>45278</c:v>
                </c:pt>
                <c:pt idx="18">
                  <c:v>45279</c:v>
                </c:pt>
                <c:pt idx="19">
                  <c:v>45280</c:v>
                </c:pt>
                <c:pt idx="20">
                  <c:v>45281</c:v>
                </c:pt>
                <c:pt idx="21">
                  <c:v>45282</c:v>
                </c:pt>
                <c:pt idx="22">
                  <c:v>45283</c:v>
                </c:pt>
                <c:pt idx="23">
                  <c:v>45284</c:v>
                </c:pt>
                <c:pt idx="24">
                  <c:v>45285</c:v>
                </c:pt>
                <c:pt idx="25">
                  <c:v>45286</c:v>
                </c:pt>
                <c:pt idx="26">
                  <c:v>45287</c:v>
                </c:pt>
                <c:pt idx="27">
                  <c:v>45288</c:v>
                </c:pt>
                <c:pt idx="28">
                  <c:v>45289</c:v>
                </c:pt>
                <c:pt idx="29">
                  <c:v>45290</c:v>
                </c:pt>
                <c:pt idx="30">
                  <c:v>45291</c:v>
                </c:pt>
              </c:numCache>
            </c:numRef>
          </c:cat>
          <c:val>
            <c:numRef>
              <c:f>'Dezember 23'!$AR$4:$AR$34</c:f>
              <c:numCache>
                <c:formatCode>0.00</c:formatCode>
                <c:ptCount val="31"/>
                <c:pt idx="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EEF1-4AFD-8C27-8246C4F28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  <c:extLst/>
      </c:barChart>
      <c:dateAx>
        <c:axId val="118059008"/>
        <c:scaling>
          <c:orientation val="minMax"/>
          <c:max val="45291"/>
          <c:min val="45261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988462507760295"/>
          <c:h val="8.9633003890196059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'Septembre 2022'!$AQ$4:$AQ$7</c:f>
              <c:numCache>
                <c:formatCode>dd/mm/yy;@</c:formatCode>
                <c:ptCount val="4"/>
                <c:pt idx="0">
                  <c:v>44832</c:v>
                </c:pt>
                <c:pt idx="1">
                  <c:v>44833</c:v>
                </c:pt>
                <c:pt idx="2">
                  <c:v>44834</c:v>
                </c:pt>
              </c:numCache>
            </c:numRef>
          </c:cat>
          <c:val>
            <c:numRef>
              <c:f>'Septembre 2022'!$AR$4:$AR$7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F-4125-98E0-C4F845B067BE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'Septembre 2022'!$AT$4:$AT$7</c:f>
              <c:numCache>
                <c:formatCode>0.00</c:formatCode>
                <c:ptCount val="4"/>
                <c:pt idx="0">
                  <c:v>4.25</c:v>
                </c:pt>
                <c:pt idx="1">
                  <c:v>8.5</c:v>
                </c:pt>
                <c:pt idx="2">
                  <c:v>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F-4125-98E0-C4F845B06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'Octobre 2022'!$AQ$4:$AQ$34</c:f>
              <c:numCache>
                <c:formatCode>dd/mm/yy;@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'Octobre 2022'!$AR$4:$AR$34</c:f>
              <c:numCache>
                <c:formatCode>0.00</c:formatCode>
                <c:ptCount val="31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4.25</c:v>
                </c:pt>
                <c:pt idx="11">
                  <c:v>4</c:v>
                </c:pt>
                <c:pt idx="12">
                  <c:v>8.25</c:v>
                </c:pt>
                <c:pt idx="13">
                  <c:v>4.25</c:v>
                </c:pt>
                <c:pt idx="23">
                  <c:v>0</c:v>
                </c:pt>
                <c:pt idx="24">
                  <c:v>0</c:v>
                </c:pt>
                <c:pt idx="25">
                  <c:v>2.5</c:v>
                </c:pt>
                <c:pt idx="26">
                  <c:v>8.25</c:v>
                </c:pt>
                <c:pt idx="27">
                  <c:v>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D-4F4C-9657-10558A7B946C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'Octobre 2022'!$AT$4:$AT$34</c:f>
              <c:numCache>
                <c:formatCode>0.00</c:formatCode>
                <c:ptCount val="31"/>
                <c:pt idx="2">
                  <c:v>4</c:v>
                </c:pt>
                <c:pt idx="3">
                  <c:v>4.25</c:v>
                </c:pt>
                <c:pt idx="4">
                  <c:v>4</c:v>
                </c:pt>
                <c:pt idx="5">
                  <c:v>8.25</c:v>
                </c:pt>
                <c:pt idx="6">
                  <c:v>4.25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23">
                  <c:v>4</c:v>
                </c:pt>
                <c:pt idx="24">
                  <c:v>4.25</c:v>
                </c:pt>
                <c:pt idx="25">
                  <c:v>1.5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BD-4F4C-9657-10558A7B9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'Novembre 2022'!$AQ$4:$AQ$34</c:f>
              <c:numCache>
                <c:formatCode>dd/mm/yy;@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'Novembre 2022'!$AR$4:$AR$34</c:f>
              <c:numCache>
                <c:formatCode>0.00</c:formatCode>
                <c:ptCount val="31"/>
                <c:pt idx="1">
                  <c:v>4</c:v>
                </c:pt>
                <c:pt idx="2">
                  <c:v>8.25</c:v>
                </c:pt>
                <c:pt idx="3">
                  <c:v>4.25</c:v>
                </c:pt>
                <c:pt idx="6">
                  <c:v>4</c:v>
                </c:pt>
                <c:pt idx="7">
                  <c:v>4.25</c:v>
                </c:pt>
                <c:pt idx="8">
                  <c:v>4</c:v>
                </c:pt>
                <c:pt idx="9">
                  <c:v>8.25</c:v>
                </c:pt>
                <c:pt idx="10">
                  <c:v>4.25</c:v>
                </c:pt>
                <c:pt idx="13">
                  <c:v>4</c:v>
                </c:pt>
                <c:pt idx="14">
                  <c:v>4.25</c:v>
                </c:pt>
                <c:pt idx="15">
                  <c:v>4</c:v>
                </c:pt>
                <c:pt idx="16">
                  <c:v>8.25</c:v>
                </c:pt>
                <c:pt idx="17">
                  <c:v>4.25</c:v>
                </c:pt>
                <c:pt idx="20">
                  <c:v>4</c:v>
                </c:pt>
                <c:pt idx="21">
                  <c:v>4.25</c:v>
                </c:pt>
                <c:pt idx="22">
                  <c:v>4</c:v>
                </c:pt>
                <c:pt idx="23">
                  <c:v>8.25</c:v>
                </c:pt>
                <c:pt idx="24">
                  <c:v>4.25</c:v>
                </c:pt>
                <c:pt idx="27">
                  <c:v>4</c:v>
                </c:pt>
                <c:pt idx="28">
                  <c:v>4.25</c:v>
                </c:pt>
                <c:pt idx="2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D-41DF-967D-60F8799EEA40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'Novembre 2022'!$AT$4:$AT$34</c:f>
              <c:numCache>
                <c:formatCode>0.00</c:formatCode>
                <c:ptCount val="3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D-41DF-967D-60F8799EE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'Décembre 2022'!$AQ$4:$AQ$34</c:f>
              <c:numCache>
                <c:formatCode>dd/mm/yy;@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'Décembre 2022'!$AR$4:$AR$34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F-483A-A6C1-F0EF2ACC5BA5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'Décembre 2022'!$AT$4:$AT$34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F-483A-A6C1-F0EF2ACC5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2"/>
          <c:order val="0"/>
          <c:tx>
            <c:v>Differenz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'Januar 23'!$AT$4:$AT$34</c:f>
              <c:numCache>
                <c:formatCode>0.00</c:formatCode>
                <c:ptCount val="3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B5-450C-862F-AE7C486DAFA2}"/>
            </c:ext>
          </c:extLst>
        </c:ser>
        <c:ser>
          <c:idx val="0"/>
          <c:order val="1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'Januar 23'!$AQ$4:$AQ$34</c:f>
              <c:numCache>
                <c:formatCode>dd/mm/yy;@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'Januar 23'!$AR$4:$AR$34</c:f>
              <c:numCache>
                <c:formatCode>0.00</c:formatCode>
                <c:ptCount val="3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5-450C-862F-AE7C486DA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3"/>
          <c:order val="0"/>
          <c:tx>
            <c:v>Differenz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'Februar 23'!$AQ$4:$AQ$31</c:f>
              <c:numCache>
                <c:formatCode>dd/mm/yy;@</c:formatCode>
                <c:ptCount val="28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'Februar 23'!$AT$4:$AT$31</c:f>
              <c:numCache>
                <c:formatCode>0.00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C952-4150-8457-2A02D28BCC1A}"/>
            </c:ext>
          </c:extLst>
        </c:ser>
        <c:ser>
          <c:idx val="1"/>
          <c:order val="1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'Februar 23'!$AQ$4:$AQ$31</c:f>
              <c:numCache>
                <c:formatCode>dd/mm/yy;@</c:formatCode>
                <c:ptCount val="28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'Februar 23'!$AR$4:$AR$31</c:f>
              <c:numCache>
                <c:formatCode>0.00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C952-4150-8457-2A02D28BC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  <c:extLst/>
      </c:barChart>
      <c:dateAx>
        <c:axId val="118059008"/>
        <c:scaling>
          <c:orientation val="minMax"/>
          <c:max val="44985"/>
          <c:min val="4495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0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3"/>
          <c:order val="0"/>
          <c:tx>
            <c:v>Differenz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'März 23'!$AQ$4:$AQ$34</c:f>
              <c:numCache>
                <c:formatCode>dd/mm/yy;@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'März 23'!$AT$4:$AT$34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B8C0-44F2-AE45-CC1A47D5CAC4}"/>
            </c:ext>
          </c:extLst>
        </c:ser>
        <c:ser>
          <c:idx val="1"/>
          <c:order val="1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'März 23'!$AQ$4:$AQ$34</c:f>
              <c:numCache>
                <c:formatCode>dd/mm/yy;@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'März 23'!$AR$4:$AR$34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B8C0-44F2-AE45-CC1A47D5C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  <c:extLst/>
      </c:barChart>
      <c:dateAx>
        <c:axId val="118059008"/>
        <c:scaling>
          <c:orientation val="minMax"/>
          <c:max val="45016"/>
          <c:min val="44986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0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3"/>
          <c:order val="0"/>
          <c:tx>
            <c:v>Differenz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'April 23'!$AQ$4:$AQ$33</c:f>
              <c:numCache>
                <c:formatCode>dd/mm/yy;@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'April 23'!$AT$4:$AT$33</c:f>
              <c:numCache>
                <c:formatCode>0.00</c:formatCode>
                <c:ptCount val="30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8F12-4725-8E38-C95BC8BF9F0D}"/>
            </c:ext>
          </c:extLst>
        </c:ser>
        <c:ser>
          <c:idx val="1"/>
          <c:order val="1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'April 23'!$AQ$4:$AQ$33</c:f>
              <c:numCache>
                <c:formatCode>dd/mm/yy;@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'April 23'!$AR$4:$AR$33</c:f>
              <c:numCache>
                <c:formatCode>0.00</c:formatCode>
                <c:ptCount val="30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8F12-4725-8E38-C95BC8BF9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  <c:extLst/>
      </c:barChart>
      <c:dateAx>
        <c:axId val="118059008"/>
        <c:scaling>
          <c:orientation val="minMax"/>
          <c:max val="45046"/>
          <c:min val="45017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38100</xdr:rowOff>
    </xdr:from>
    <xdr:to>
      <xdr:col>47</xdr:col>
      <xdr:colOff>0</xdr:colOff>
      <xdr:row>77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38100</xdr:rowOff>
    </xdr:from>
    <xdr:to>
      <xdr:col>47</xdr:col>
      <xdr:colOff>0</xdr:colOff>
      <xdr:row>77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38100</xdr:rowOff>
    </xdr:from>
    <xdr:to>
      <xdr:col>47</xdr:col>
      <xdr:colOff>0</xdr:colOff>
      <xdr:row>77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46</xdr:col>
      <xdr:colOff>2247900</xdr:colOff>
      <xdr:row>51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46</xdr:col>
      <xdr:colOff>2247900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46</xdr:col>
      <xdr:colOff>2247900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46</xdr:col>
      <xdr:colOff>2247900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38100</xdr:rowOff>
    </xdr:from>
    <xdr:to>
      <xdr:col>47</xdr:col>
      <xdr:colOff>0</xdr:colOff>
      <xdr:row>75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38100</xdr:rowOff>
    </xdr:from>
    <xdr:to>
      <xdr:col>47</xdr:col>
      <xdr:colOff>0</xdr:colOff>
      <xdr:row>77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topLeftCell="A9" zoomScaleNormal="100" workbookViewId="0">
      <selection activeCell="AX11" sqref="AX11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>
        <v>44927</v>
      </c>
      <c r="AB1" s="100"/>
      <c r="AC1" s="100"/>
      <c r="AD1" s="100"/>
      <c r="AE1" s="100"/>
      <c r="AM1" s="79"/>
      <c r="AN1" s="79"/>
      <c r="AO1" s="79"/>
      <c r="AP1" s="79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2"/>
      <c r="AN4" s="61"/>
      <c r="AO4" s="5"/>
      <c r="AP4" s="5"/>
      <c r="AQ4" s="70">
        <v>44927</v>
      </c>
      <c r="AR4" s="56"/>
      <c r="AS4" s="57"/>
      <c r="AT4" s="58"/>
      <c r="AU4" s="42" t="s">
        <v>49</v>
      </c>
    </row>
    <row r="5" spans="1:49" ht="12.75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61"/>
      <c r="S5" s="61"/>
      <c r="T5" s="61"/>
      <c r="U5" s="61"/>
      <c r="V5" s="61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72"/>
      <c r="AN5" s="59"/>
      <c r="AO5" s="5"/>
      <c r="AP5" s="5"/>
      <c r="AQ5" s="67">
        <v>44928</v>
      </c>
      <c r="AR5" s="37"/>
      <c r="AS5" s="38"/>
      <c r="AT5" s="39"/>
      <c r="AU5" s="93" t="s">
        <v>58</v>
      </c>
    </row>
    <row r="6" spans="1:49" x14ac:dyDescent="0.2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1"/>
      <c r="S6" s="61"/>
      <c r="T6" s="61"/>
      <c r="U6" s="61"/>
      <c r="V6" s="61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72"/>
      <c r="AN6" s="60"/>
      <c r="AO6" s="5"/>
      <c r="AP6" s="5"/>
      <c r="AQ6" s="67">
        <v>44929</v>
      </c>
      <c r="AR6" s="37"/>
      <c r="AS6" s="38"/>
      <c r="AT6" s="39"/>
      <c r="AU6" s="94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48"/>
      <c r="S7" s="48"/>
      <c r="T7" s="48"/>
      <c r="U7" s="48"/>
      <c r="V7" s="62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44930</v>
      </c>
      <c r="AR7" s="52">
        <f t="shared" ref="AR7:AR34" si="0">COUNTIF(A7:AL7,"x")/4</f>
        <v>0</v>
      </c>
      <c r="AS7" s="34"/>
      <c r="AT7" s="54">
        <f t="shared" ref="AT7:AT34" si="1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48"/>
      <c r="S8" s="48"/>
      <c r="T8" s="48"/>
      <c r="U8" s="48"/>
      <c r="V8" s="48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44931</v>
      </c>
      <c r="AR8" s="52">
        <f t="shared" si="0"/>
        <v>0</v>
      </c>
      <c r="AS8" s="34"/>
      <c r="AT8" s="54">
        <f t="shared" si="1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48"/>
      <c r="S9" s="48"/>
      <c r="T9" s="48"/>
      <c r="U9" s="48"/>
      <c r="V9" s="48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44932</v>
      </c>
      <c r="AR9" s="52">
        <f t="shared" si="0"/>
        <v>0</v>
      </c>
      <c r="AS9" s="34"/>
      <c r="AT9" s="54">
        <f t="shared" si="1"/>
        <v>0</v>
      </c>
      <c r="AU9" s="55"/>
    </row>
    <row r="10" spans="1:49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72"/>
      <c r="AN10" s="61"/>
      <c r="AO10" s="5"/>
      <c r="AP10" s="5"/>
      <c r="AQ10" s="70">
        <v>44933</v>
      </c>
      <c r="AR10" s="56"/>
      <c r="AS10" s="57"/>
      <c r="AT10" s="58"/>
      <c r="AU10" s="42" t="s">
        <v>49</v>
      </c>
    </row>
    <row r="11" spans="1:49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72"/>
      <c r="AN11" s="69"/>
      <c r="AO11" s="5"/>
      <c r="AP11" s="5"/>
      <c r="AQ11" s="70">
        <v>44934</v>
      </c>
      <c r="AR11" s="56"/>
      <c r="AS11" s="57"/>
      <c r="AT11" s="58"/>
      <c r="AU11" s="42" t="s">
        <v>49</v>
      </c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48"/>
      <c r="S12" s="48"/>
      <c r="T12" s="48"/>
      <c r="U12" s="48"/>
      <c r="V12" s="48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44935</v>
      </c>
      <c r="AR12" s="52">
        <f t="shared" si="0"/>
        <v>0</v>
      </c>
      <c r="AS12" s="34"/>
      <c r="AT12" s="54">
        <f t="shared" si="1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48"/>
      <c r="S13" s="48"/>
      <c r="T13" s="48"/>
      <c r="U13" s="48"/>
      <c r="V13" s="48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44936</v>
      </c>
      <c r="AR13" s="52">
        <f t="shared" si="0"/>
        <v>0</v>
      </c>
      <c r="AS13" s="34"/>
      <c r="AT13" s="54">
        <f t="shared" si="1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48"/>
      <c r="S14" s="48"/>
      <c r="T14" s="48"/>
      <c r="U14" s="48"/>
      <c r="V14" s="48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44937</v>
      </c>
      <c r="AR14" s="52">
        <f t="shared" si="0"/>
        <v>0</v>
      </c>
      <c r="AS14" s="34"/>
      <c r="AT14" s="54">
        <f t="shared" si="1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48"/>
      <c r="S15" s="48"/>
      <c r="T15" s="48"/>
      <c r="U15" s="48"/>
      <c r="V15" s="48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44938</v>
      </c>
      <c r="AR15" s="52">
        <f t="shared" si="0"/>
        <v>0</v>
      </c>
      <c r="AS15" s="34"/>
      <c r="AT15" s="54">
        <f t="shared" si="1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48"/>
      <c r="S16" s="48"/>
      <c r="T16" s="48"/>
      <c r="U16" s="48"/>
      <c r="V16" s="48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44939</v>
      </c>
      <c r="AR16" s="52">
        <f t="shared" si="0"/>
        <v>0</v>
      </c>
      <c r="AS16" s="34"/>
      <c r="AT16" s="54">
        <f t="shared" si="1"/>
        <v>0</v>
      </c>
      <c r="AU16" s="55"/>
    </row>
    <row r="17" spans="1:47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72"/>
      <c r="AN17" s="61"/>
      <c r="AO17" s="5"/>
      <c r="AP17" s="5"/>
      <c r="AQ17" s="70">
        <v>44940</v>
      </c>
      <c r="AR17" s="56"/>
      <c r="AS17" s="57"/>
      <c r="AT17" s="58"/>
      <c r="AU17" s="42" t="s">
        <v>49</v>
      </c>
    </row>
    <row r="18" spans="1:47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72"/>
      <c r="AN18" s="61"/>
      <c r="AO18" s="5"/>
      <c r="AP18" s="5"/>
      <c r="AQ18" s="70">
        <v>44941</v>
      </c>
      <c r="AR18" s="56"/>
      <c r="AS18" s="57"/>
      <c r="AT18" s="58"/>
      <c r="AU18" s="42" t="s">
        <v>49</v>
      </c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48"/>
      <c r="S19" s="48"/>
      <c r="T19" s="48"/>
      <c r="U19" s="48"/>
      <c r="V19" s="48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44942</v>
      </c>
      <c r="AR19" s="52">
        <f t="shared" si="0"/>
        <v>0</v>
      </c>
      <c r="AS19" s="34"/>
      <c r="AT19" s="54">
        <f t="shared" si="1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48"/>
      <c r="S20" s="48"/>
      <c r="T20" s="48"/>
      <c r="U20" s="48"/>
      <c r="V20" s="48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44943</v>
      </c>
      <c r="AR20" s="52">
        <f t="shared" si="0"/>
        <v>0</v>
      </c>
      <c r="AS20" s="34"/>
      <c r="AT20" s="54">
        <f t="shared" si="1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48"/>
      <c r="S21" s="48"/>
      <c r="T21" s="48"/>
      <c r="U21" s="48"/>
      <c r="V21" s="48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44944</v>
      </c>
      <c r="AR21" s="52">
        <f t="shared" si="0"/>
        <v>0</v>
      </c>
      <c r="AS21" s="34"/>
      <c r="AT21" s="54">
        <f t="shared" si="1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48"/>
      <c r="S22" s="48"/>
      <c r="T22" s="48"/>
      <c r="U22" s="48"/>
      <c r="V22" s="48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44945</v>
      </c>
      <c r="AR22" s="52">
        <f t="shared" si="0"/>
        <v>0</v>
      </c>
      <c r="AS22" s="34"/>
      <c r="AT22" s="54">
        <f t="shared" si="1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48"/>
      <c r="S23" s="48"/>
      <c r="T23" s="48"/>
      <c r="U23" s="48"/>
      <c r="V23" s="48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44946</v>
      </c>
      <c r="AR23" s="52">
        <f t="shared" si="0"/>
        <v>0</v>
      </c>
      <c r="AS23" s="34"/>
      <c r="AT23" s="54">
        <f t="shared" si="1"/>
        <v>0</v>
      </c>
      <c r="AU23" s="55"/>
    </row>
    <row r="24" spans="1:47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72"/>
      <c r="AN24" s="61"/>
      <c r="AO24" s="5"/>
      <c r="AP24" s="5"/>
      <c r="AQ24" s="70">
        <v>44947</v>
      </c>
      <c r="AR24" s="56"/>
      <c r="AS24" s="57"/>
      <c r="AT24" s="58"/>
      <c r="AU24" s="42" t="s">
        <v>49</v>
      </c>
    </row>
    <row r="25" spans="1:47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72"/>
      <c r="AN25" s="69"/>
      <c r="AO25" s="5"/>
      <c r="AP25" s="5"/>
      <c r="AQ25" s="70">
        <v>44948</v>
      </c>
      <c r="AR25" s="56"/>
      <c r="AS25" s="57"/>
      <c r="AT25" s="58"/>
      <c r="AU25" s="42" t="s">
        <v>49</v>
      </c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48"/>
      <c r="S26" s="48"/>
      <c r="T26" s="48"/>
      <c r="U26" s="48"/>
      <c r="V26" s="48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44949</v>
      </c>
      <c r="AR26" s="52">
        <f t="shared" si="0"/>
        <v>0</v>
      </c>
      <c r="AS26" s="34"/>
      <c r="AT26" s="54">
        <f t="shared" si="1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48"/>
      <c r="S27" s="48"/>
      <c r="T27" s="48"/>
      <c r="U27" s="48"/>
      <c r="V27" s="48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44950</v>
      </c>
      <c r="AR27" s="52">
        <f t="shared" si="0"/>
        <v>0</v>
      </c>
      <c r="AS27" s="34"/>
      <c r="AT27" s="54">
        <f t="shared" si="1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48"/>
      <c r="S28" s="48"/>
      <c r="T28" s="48"/>
      <c r="U28" s="48"/>
      <c r="V28" s="48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44951</v>
      </c>
      <c r="AR28" s="52">
        <f t="shared" si="0"/>
        <v>0</v>
      </c>
      <c r="AS28" s="34"/>
      <c r="AT28" s="54">
        <f t="shared" si="1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48"/>
      <c r="S29" s="48"/>
      <c r="T29" s="48"/>
      <c r="U29" s="48"/>
      <c r="V29" s="48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44952</v>
      </c>
      <c r="AR29" s="52">
        <f t="shared" si="0"/>
        <v>0</v>
      </c>
      <c r="AS29" s="34"/>
      <c r="AT29" s="54">
        <f t="shared" si="1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48"/>
      <c r="S30" s="48"/>
      <c r="T30" s="48"/>
      <c r="U30" s="48"/>
      <c r="V30" s="48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44953</v>
      </c>
      <c r="AR30" s="52">
        <f t="shared" si="0"/>
        <v>0</v>
      </c>
      <c r="AS30" s="34"/>
      <c r="AT30" s="54">
        <f t="shared" si="1"/>
        <v>0</v>
      </c>
      <c r="AU30" s="55"/>
    </row>
    <row r="31" spans="1:47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72"/>
      <c r="AN31" s="61"/>
      <c r="AO31" s="5"/>
      <c r="AP31" s="5"/>
      <c r="AQ31" s="70">
        <v>44954</v>
      </c>
      <c r="AR31" s="56"/>
      <c r="AS31" s="57"/>
      <c r="AT31" s="58"/>
      <c r="AU31" s="42" t="s">
        <v>49</v>
      </c>
    </row>
    <row r="32" spans="1:47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72"/>
      <c r="AN32" s="69"/>
      <c r="AO32" s="5"/>
      <c r="AP32" s="5"/>
      <c r="AQ32" s="70">
        <v>44955</v>
      </c>
      <c r="AR32" s="56"/>
      <c r="AS32" s="57"/>
      <c r="AT32" s="58"/>
      <c r="AU32" s="42" t="s">
        <v>49</v>
      </c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48"/>
      <c r="S33" s="48"/>
      <c r="T33" s="48"/>
      <c r="U33" s="48"/>
      <c r="V33" s="48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44956</v>
      </c>
      <c r="AR33" s="52">
        <f t="shared" si="0"/>
        <v>0</v>
      </c>
      <c r="AS33" s="34"/>
      <c r="AT33" s="54">
        <f t="shared" si="1"/>
        <v>0</v>
      </c>
      <c r="AU33" s="55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48"/>
      <c r="S34" s="48"/>
      <c r="T34" s="48"/>
      <c r="U34" s="48"/>
      <c r="V34" s="48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66">
        <v>44957</v>
      </c>
      <c r="AR34" s="52">
        <f t="shared" si="0"/>
        <v>0</v>
      </c>
      <c r="AS34" s="34"/>
      <c r="AT34" s="54">
        <f t="shared" si="1"/>
        <v>0</v>
      </c>
      <c r="AU34" s="55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6</v>
      </c>
      <c r="P40" s="95">
        <f>AA1</f>
        <v>44927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7">
    <mergeCell ref="AR2:AT2"/>
    <mergeCell ref="AU5:AU6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topLeftCell="A4" zoomScaleNormal="100" workbookViewId="0">
      <selection activeCell="AU37" sqref="AU37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69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70</v>
      </c>
      <c r="X1" s="98"/>
      <c r="Y1" s="98"/>
      <c r="Z1" s="98"/>
      <c r="AA1" s="99">
        <v>45047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71</v>
      </c>
      <c r="AU1" s="74"/>
    </row>
    <row r="2" spans="1:49" ht="24.75" customHeight="1" x14ac:dyDescent="0.2">
      <c r="A2" s="101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79</v>
      </c>
      <c r="AO2" s="1"/>
      <c r="AP2" s="1"/>
      <c r="AQ2" s="20"/>
      <c r="AR2" s="91" t="s">
        <v>80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72</v>
      </c>
      <c r="AR3" s="35" t="s">
        <v>73</v>
      </c>
      <c r="AS3" s="35" t="s">
        <v>74</v>
      </c>
      <c r="AT3" s="36" t="s">
        <v>5</v>
      </c>
      <c r="AU3" s="41" t="s">
        <v>75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45047</v>
      </c>
      <c r="AR4" s="52">
        <f t="shared" ref="AR4:AR6" si="0">COUNTIF(A4:AL4,"x")/4</f>
        <v>0</v>
      </c>
      <c r="AS4" s="34"/>
      <c r="AT4" s="54">
        <f t="shared" ref="AT4:AT6" si="1">AS4-AR4</f>
        <v>0</v>
      </c>
      <c r="AU4" s="55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4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66">
        <v>45048</v>
      </c>
      <c r="AR5" s="52">
        <f t="shared" si="0"/>
        <v>0</v>
      </c>
      <c r="AS5" s="34"/>
      <c r="AT5" s="54">
        <f t="shared" si="1"/>
        <v>0</v>
      </c>
      <c r="AU5" s="81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45049</v>
      </c>
      <c r="AR6" s="52">
        <f t="shared" si="0"/>
        <v>0</v>
      </c>
      <c r="AS6" s="34"/>
      <c r="AT6" s="54">
        <f t="shared" si="1"/>
        <v>0</v>
      </c>
      <c r="AU6" s="82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45050</v>
      </c>
      <c r="AR7" s="52">
        <f t="shared" ref="AR7:AR34" si="2">COUNTIF(A7:AL7,"x")/4</f>
        <v>0</v>
      </c>
      <c r="AS7" s="34"/>
      <c r="AT7" s="54">
        <f t="shared" ref="AT7:AT34" si="3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45051</v>
      </c>
      <c r="AR8" s="52">
        <f t="shared" si="2"/>
        <v>0</v>
      </c>
      <c r="AS8" s="34"/>
      <c r="AT8" s="54">
        <f t="shared" si="3"/>
        <v>0</v>
      </c>
      <c r="AU8" s="55"/>
    </row>
    <row r="9" spans="1:49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72"/>
      <c r="AN9" s="61"/>
      <c r="AO9" s="5"/>
      <c r="AP9" s="5"/>
      <c r="AQ9" s="70">
        <v>45052</v>
      </c>
      <c r="AR9" s="56"/>
      <c r="AS9" s="57"/>
      <c r="AT9" s="58"/>
      <c r="AU9" s="83" t="s">
        <v>49</v>
      </c>
    </row>
    <row r="10" spans="1:49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72"/>
      <c r="AN10" s="61"/>
      <c r="AO10" s="5"/>
      <c r="AP10" s="5"/>
      <c r="AQ10" s="70">
        <v>45053</v>
      </c>
      <c r="AR10" s="56"/>
      <c r="AS10" s="57"/>
      <c r="AT10" s="58"/>
      <c r="AU10" s="83" t="s">
        <v>49</v>
      </c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4"/>
      <c r="S11" s="84"/>
      <c r="T11" s="84"/>
      <c r="U11" s="84"/>
      <c r="V11" s="84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45054</v>
      </c>
      <c r="AR11" s="52">
        <f t="shared" ref="AR11" si="4">COUNTIF(A11:AL11,"x")/4</f>
        <v>0</v>
      </c>
      <c r="AS11" s="34"/>
      <c r="AT11" s="54">
        <f t="shared" ref="AT11" si="5">AS11-AR11</f>
        <v>0</v>
      </c>
      <c r="AU11" s="55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4"/>
      <c r="S12" s="84"/>
      <c r="T12" s="84"/>
      <c r="U12" s="84"/>
      <c r="V12" s="84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45055</v>
      </c>
      <c r="AR12" s="52">
        <f t="shared" si="2"/>
        <v>0</v>
      </c>
      <c r="AS12" s="34"/>
      <c r="AT12" s="54">
        <f t="shared" si="3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45056</v>
      </c>
      <c r="AR13" s="52">
        <f t="shared" si="2"/>
        <v>0</v>
      </c>
      <c r="AS13" s="34"/>
      <c r="AT13" s="54">
        <f t="shared" si="3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45057</v>
      </c>
      <c r="AR14" s="52">
        <f t="shared" si="2"/>
        <v>0</v>
      </c>
      <c r="AS14" s="34"/>
      <c r="AT14" s="54">
        <f t="shared" si="3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45058</v>
      </c>
      <c r="AR15" s="52">
        <f t="shared" si="2"/>
        <v>0</v>
      </c>
      <c r="AS15" s="34"/>
      <c r="AT15" s="54">
        <f t="shared" si="3"/>
        <v>0</v>
      </c>
      <c r="AU15" s="55"/>
    </row>
    <row r="16" spans="1:49" x14ac:dyDescent="0.2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72"/>
      <c r="AN16" s="61"/>
      <c r="AO16" s="5"/>
      <c r="AP16" s="5"/>
      <c r="AQ16" s="70">
        <v>45059</v>
      </c>
      <c r="AR16" s="56"/>
      <c r="AS16" s="57"/>
      <c r="AT16" s="58"/>
      <c r="AU16" s="83" t="s">
        <v>49</v>
      </c>
    </row>
    <row r="17" spans="1:47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72"/>
      <c r="AN17" s="61"/>
      <c r="AO17" s="5"/>
      <c r="AP17" s="5"/>
      <c r="AQ17" s="70">
        <v>45060</v>
      </c>
      <c r="AR17" s="56"/>
      <c r="AS17" s="57"/>
      <c r="AT17" s="58"/>
      <c r="AU17" s="83" t="s">
        <v>49</v>
      </c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"/>
      <c r="AN18" s="51"/>
      <c r="AO18" s="5"/>
      <c r="AP18" s="5"/>
      <c r="AQ18" s="66">
        <v>45061</v>
      </c>
      <c r="AR18" s="52">
        <f t="shared" ref="AR18" si="6">COUNTIF(A18:AL18,"x")/4</f>
        <v>0</v>
      </c>
      <c r="AS18" s="34"/>
      <c r="AT18" s="54">
        <f t="shared" ref="AT18" si="7">AS18-AR18</f>
        <v>0</v>
      </c>
      <c r="AU18" s="55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45062</v>
      </c>
      <c r="AR19" s="52">
        <f t="shared" si="2"/>
        <v>0</v>
      </c>
      <c r="AS19" s="34"/>
      <c r="AT19" s="54">
        <f t="shared" si="3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45063</v>
      </c>
      <c r="AR20" s="52">
        <f t="shared" si="2"/>
        <v>0</v>
      </c>
      <c r="AS20" s="34"/>
      <c r="AT20" s="54">
        <f t="shared" si="3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45064</v>
      </c>
      <c r="AR21" s="52">
        <f t="shared" si="2"/>
        <v>0</v>
      </c>
      <c r="AS21" s="34"/>
      <c r="AT21" s="54">
        <f t="shared" si="3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45065</v>
      </c>
      <c r="AR22" s="52">
        <f t="shared" si="2"/>
        <v>0</v>
      </c>
      <c r="AS22" s="34"/>
      <c r="AT22" s="54">
        <f t="shared" si="3"/>
        <v>0</v>
      </c>
      <c r="AU22" s="55"/>
    </row>
    <row r="23" spans="1:47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72"/>
      <c r="AN23" s="61"/>
      <c r="AO23" s="5"/>
      <c r="AP23" s="5"/>
      <c r="AQ23" s="70">
        <v>45066</v>
      </c>
      <c r="AR23" s="56"/>
      <c r="AS23" s="57"/>
      <c r="AT23" s="58"/>
      <c r="AU23" s="83" t="s">
        <v>49</v>
      </c>
    </row>
    <row r="24" spans="1:47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72"/>
      <c r="AN24" s="61"/>
      <c r="AO24" s="5"/>
      <c r="AP24" s="5"/>
      <c r="AQ24" s="70">
        <v>45067</v>
      </c>
      <c r="AR24" s="56"/>
      <c r="AS24" s="57"/>
      <c r="AT24" s="58"/>
      <c r="AU24" s="83" t="s">
        <v>49</v>
      </c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45068</v>
      </c>
      <c r="AR25" s="52">
        <f t="shared" ref="AR25" si="8">COUNTIF(A25:AL25,"x")/4</f>
        <v>0</v>
      </c>
      <c r="AS25" s="34"/>
      <c r="AT25" s="54">
        <f t="shared" ref="AT25" si="9">AS25-AR25</f>
        <v>0</v>
      </c>
      <c r="AU25" s="55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45069</v>
      </c>
      <c r="AR26" s="52">
        <f t="shared" si="2"/>
        <v>0</v>
      </c>
      <c r="AS26" s="34"/>
      <c r="AT26" s="54">
        <f t="shared" si="3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45070</v>
      </c>
      <c r="AR27" s="52">
        <f t="shared" si="2"/>
        <v>0</v>
      </c>
      <c r="AS27" s="34"/>
      <c r="AT27" s="54">
        <f t="shared" si="3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45071</v>
      </c>
      <c r="AR28" s="52">
        <f t="shared" si="2"/>
        <v>0</v>
      </c>
      <c r="AS28" s="34"/>
      <c r="AT28" s="54">
        <f t="shared" si="3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45072</v>
      </c>
      <c r="AR29" s="52">
        <f t="shared" si="2"/>
        <v>0</v>
      </c>
      <c r="AS29" s="34"/>
      <c r="AT29" s="54">
        <f t="shared" si="3"/>
        <v>0</v>
      </c>
      <c r="AU29" s="55"/>
    </row>
    <row r="30" spans="1:47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72"/>
      <c r="AN30" s="61"/>
      <c r="AO30" s="5"/>
      <c r="AP30" s="5"/>
      <c r="AQ30" s="70">
        <v>45073</v>
      </c>
      <c r="AR30" s="56"/>
      <c r="AS30" s="57"/>
      <c r="AT30" s="58"/>
      <c r="AU30" s="83" t="s">
        <v>49</v>
      </c>
    </row>
    <row r="31" spans="1:47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72"/>
      <c r="AN31" s="61"/>
      <c r="AO31" s="5"/>
      <c r="AP31" s="5"/>
      <c r="AQ31" s="70">
        <v>45074</v>
      </c>
      <c r="AR31" s="56"/>
      <c r="AS31" s="57"/>
      <c r="AT31" s="58"/>
      <c r="AU31" s="83" t="s">
        <v>49</v>
      </c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45075</v>
      </c>
      <c r="AR32" s="52">
        <f t="shared" ref="AR32" si="10">COUNTIF(A32:AL32,"x")/4</f>
        <v>0</v>
      </c>
      <c r="AS32" s="34"/>
      <c r="AT32" s="54">
        <f t="shared" ref="AT32" si="11">AS32-AR32</f>
        <v>0</v>
      </c>
      <c r="AU32" s="55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4"/>
      <c r="S33" s="84"/>
      <c r="T33" s="84"/>
      <c r="U33" s="84"/>
      <c r="V33" s="84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45076</v>
      </c>
      <c r="AR33" s="52">
        <f t="shared" si="2"/>
        <v>0</v>
      </c>
      <c r="AS33" s="34"/>
      <c r="AT33" s="54">
        <f t="shared" si="3"/>
        <v>0</v>
      </c>
      <c r="AU33" s="55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4"/>
      <c r="S34" s="84"/>
      <c r="T34" s="84"/>
      <c r="U34" s="84"/>
      <c r="V34" s="84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66">
        <v>45077</v>
      </c>
      <c r="AR34" s="52">
        <f t="shared" si="2"/>
        <v>0</v>
      </c>
      <c r="AS34" s="34"/>
      <c r="AT34" s="54">
        <f t="shared" si="3"/>
        <v>0</v>
      </c>
      <c r="AU34" s="55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70</v>
      </c>
      <c r="P40" s="95">
        <f>AA1</f>
        <v>45047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76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39"/>
  <sheetViews>
    <sheetView topLeftCell="A40" zoomScaleNormal="100" workbookViewId="0">
      <selection activeCell="AM39" sqref="AM39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69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70</v>
      </c>
      <c r="X1" s="98"/>
      <c r="Y1" s="98"/>
      <c r="Z1" s="98"/>
      <c r="AA1" s="99">
        <v>45078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71</v>
      </c>
      <c r="AU1" s="74"/>
    </row>
    <row r="2" spans="1:49" ht="24.75" customHeight="1" x14ac:dyDescent="0.2">
      <c r="A2" s="101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79</v>
      </c>
      <c r="AO2" s="1"/>
      <c r="AP2" s="1"/>
      <c r="AQ2" s="20"/>
      <c r="AR2" s="91" t="s">
        <v>80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72</v>
      </c>
      <c r="AR3" s="35" t="s">
        <v>73</v>
      </c>
      <c r="AS3" s="35" t="s">
        <v>74</v>
      </c>
      <c r="AT3" s="36" t="s">
        <v>5</v>
      </c>
      <c r="AU3" s="41" t="s">
        <v>75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45078</v>
      </c>
      <c r="AR4" s="52">
        <f t="shared" ref="AR4:AR5" si="0">COUNTIF(A4:AL4,"x")/4</f>
        <v>0</v>
      </c>
      <c r="AS4" s="34"/>
      <c r="AT4" s="54">
        <f t="shared" ref="AT4:AT5" si="1">AS4-AR4</f>
        <v>0</v>
      </c>
      <c r="AU4" s="55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4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66">
        <v>45079</v>
      </c>
      <c r="AR5" s="52">
        <f t="shared" si="0"/>
        <v>0</v>
      </c>
      <c r="AS5" s="34"/>
      <c r="AT5" s="54">
        <f t="shared" si="1"/>
        <v>0</v>
      </c>
      <c r="AU5" s="81"/>
    </row>
    <row r="6" spans="1:49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1"/>
      <c r="S6" s="61"/>
      <c r="T6" s="61"/>
      <c r="U6" s="61"/>
      <c r="V6" s="61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72"/>
      <c r="AN6" s="69"/>
      <c r="AO6" s="5"/>
      <c r="AP6" s="5"/>
      <c r="AQ6" s="70">
        <v>45080</v>
      </c>
      <c r="AR6" s="56"/>
      <c r="AS6" s="57"/>
      <c r="AT6" s="58"/>
      <c r="AU6" s="90" t="s">
        <v>49</v>
      </c>
    </row>
    <row r="7" spans="1:49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1"/>
      <c r="S7" s="61"/>
      <c r="T7" s="61"/>
      <c r="U7" s="61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72"/>
      <c r="AN7" s="69"/>
      <c r="AO7" s="5"/>
      <c r="AP7" s="5"/>
      <c r="AQ7" s="70">
        <v>45081</v>
      </c>
      <c r="AR7" s="56"/>
      <c r="AS7" s="57"/>
      <c r="AT7" s="58"/>
      <c r="AU7" s="83" t="s">
        <v>49</v>
      </c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45082</v>
      </c>
      <c r="AR8" s="52">
        <f t="shared" ref="AR8:AR33" si="2">COUNTIF(A8:AL8,"x")/4</f>
        <v>0</v>
      </c>
      <c r="AS8" s="34"/>
      <c r="AT8" s="54">
        <f t="shared" ref="AT8:AT33" si="3">AS8-AR8</f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45083</v>
      </c>
      <c r="AR9" s="52">
        <f t="shared" si="2"/>
        <v>0</v>
      </c>
      <c r="AS9" s="34"/>
      <c r="AT9" s="54">
        <f t="shared" si="3"/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66">
        <v>45084</v>
      </c>
      <c r="AR10" s="52">
        <f t="shared" ref="AR10:AR11" si="4">COUNTIF(A10:AL10,"x")/4</f>
        <v>0</v>
      </c>
      <c r="AS10" s="34"/>
      <c r="AT10" s="54">
        <f t="shared" ref="AT10:AT11" si="5">AS10-AR10</f>
        <v>0</v>
      </c>
      <c r="AU10" s="55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4"/>
      <c r="S11" s="84"/>
      <c r="T11" s="84"/>
      <c r="U11" s="84"/>
      <c r="V11" s="84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45085</v>
      </c>
      <c r="AR11" s="52">
        <f t="shared" si="4"/>
        <v>0</v>
      </c>
      <c r="AS11" s="34"/>
      <c r="AT11" s="54">
        <f t="shared" si="5"/>
        <v>0</v>
      </c>
      <c r="AU11" s="55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4"/>
      <c r="S12" s="84"/>
      <c r="T12" s="84"/>
      <c r="U12" s="84"/>
      <c r="V12" s="84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45086</v>
      </c>
      <c r="AR12" s="52">
        <f t="shared" si="2"/>
        <v>0</v>
      </c>
      <c r="AS12" s="34"/>
      <c r="AT12" s="54">
        <f t="shared" si="3"/>
        <v>0</v>
      </c>
      <c r="AU12" s="55"/>
    </row>
    <row r="13" spans="1:49" x14ac:dyDescent="0.2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72"/>
      <c r="AN13" s="69"/>
      <c r="AO13" s="5"/>
      <c r="AP13" s="5"/>
      <c r="AQ13" s="70">
        <v>45087</v>
      </c>
      <c r="AR13" s="56"/>
      <c r="AS13" s="57"/>
      <c r="AT13" s="58"/>
      <c r="AU13" s="83" t="s">
        <v>49</v>
      </c>
    </row>
    <row r="14" spans="1:49" x14ac:dyDescent="0.2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72"/>
      <c r="AN14" s="69"/>
      <c r="AO14" s="5"/>
      <c r="AP14" s="5"/>
      <c r="AQ14" s="70">
        <v>45088</v>
      </c>
      <c r="AR14" s="56"/>
      <c r="AS14" s="57"/>
      <c r="AT14" s="58"/>
      <c r="AU14" s="83" t="s">
        <v>49</v>
      </c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45089</v>
      </c>
      <c r="AR15" s="52">
        <f t="shared" si="2"/>
        <v>0</v>
      </c>
      <c r="AS15" s="34"/>
      <c r="AT15" s="54">
        <f t="shared" si="3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45090</v>
      </c>
      <c r="AR16" s="52">
        <f t="shared" si="2"/>
        <v>0</v>
      </c>
      <c r="AS16" s="34"/>
      <c r="AT16" s="54">
        <f t="shared" si="3"/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45091</v>
      </c>
      <c r="AR17" s="52">
        <f t="shared" ref="AR17:AR18" si="6">COUNTIF(A17:AL17,"x")/4</f>
        <v>0</v>
      </c>
      <c r="AS17" s="34"/>
      <c r="AT17" s="54">
        <f t="shared" ref="AT17:AT18" si="7">AS17-AR17</f>
        <v>0</v>
      </c>
      <c r="AU17" s="55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45092</v>
      </c>
      <c r="AR18" s="52">
        <f t="shared" si="6"/>
        <v>0</v>
      </c>
      <c r="AS18" s="34"/>
      <c r="AT18" s="54">
        <f t="shared" si="7"/>
        <v>0</v>
      </c>
      <c r="AU18" s="55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45093</v>
      </c>
      <c r="AR19" s="52">
        <f t="shared" si="2"/>
        <v>0</v>
      </c>
      <c r="AS19" s="34"/>
      <c r="AT19" s="54">
        <f t="shared" si="3"/>
        <v>0</v>
      </c>
      <c r="AU19" s="55"/>
    </row>
    <row r="20" spans="1:47" x14ac:dyDescent="0.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72"/>
      <c r="AN20" s="69"/>
      <c r="AO20" s="5"/>
      <c r="AP20" s="5"/>
      <c r="AQ20" s="70">
        <v>45094</v>
      </c>
      <c r="AR20" s="56"/>
      <c r="AS20" s="57"/>
      <c r="AT20" s="58"/>
      <c r="AU20" s="83" t="s">
        <v>49</v>
      </c>
    </row>
    <row r="21" spans="1:47" ht="12.75" customHeight="1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72"/>
      <c r="AN21" s="69"/>
      <c r="AO21" s="5"/>
      <c r="AP21" s="5"/>
      <c r="AQ21" s="70">
        <v>45095</v>
      </c>
      <c r="AR21" s="56"/>
      <c r="AS21" s="57"/>
      <c r="AT21" s="58"/>
      <c r="AU21" s="83" t="s">
        <v>49</v>
      </c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45096</v>
      </c>
      <c r="AR22" s="52">
        <f t="shared" si="2"/>
        <v>0</v>
      </c>
      <c r="AS22" s="34"/>
      <c r="AT22" s="54">
        <f t="shared" si="3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45097</v>
      </c>
      <c r="AR23" s="52">
        <f t="shared" si="2"/>
        <v>0</v>
      </c>
      <c r="AS23" s="34"/>
      <c r="AT23" s="54">
        <f t="shared" si="3"/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45098</v>
      </c>
      <c r="AR24" s="52">
        <f t="shared" ref="AR24:AR25" si="8">COUNTIF(A24:AL24,"x")/4</f>
        <v>0</v>
      </c>
      <c r="AS24" s="34"/>
      <c r="AT24" s="54">
        <f t="shared" ref="AT24:AT25" si="9">AS24-AR24</f>
        <v>0</v>
      </c>
      <c r="AU24" s="55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45099</v>
      </c>
      <c r="AR25" s="52">
        <f t="shared" si="8"/>
        <v>0</v>
      </c>
      <c r="AS25" s="34"/>
      <c r="AT25" s="54">
        <f t="shared" si="9"/>
        <v>0</v>
      </c>
      <c r="AU25" s="55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45100</v>
      </c>
      <c r="AR26" s="52">
        <f t="shared" si="2"/>
        <v>0</v>
      </c>
      <c r="AS26" s="34"/>
      <c r="AT26" s="54">
        <f t="shared" si="3"/>
        <v>0</v>
      </c>
      <c r="AU26" s="55"/>
    </row>
    <row r="27" spans="1:47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72"/>
      <c r="AN27" s="69"/>
      <c r="AO27" s="5"/>
      <c r="AP27" s="5"/>
      <c r="AQ27" s="70">
        <v>45101</v>
      </c>
      <c r="AR27" s="56"/>
      <c r="AS27" s="57"/>
      <c r="AT27" s="58"/>
      <c r="AU27" s="83" t="s">
        <v>49</v>
      </c>
    </row>
    <row r="28" spans="1:47" ht="12.75" customHeight="1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72"/>
      <c r="AN28" s="69"/>
      <c r="AO28" s="5"/>
      <c r="AP28" s="5"/>
      <c r="AQ28" s="70">
        <v>45102</v>
      </c>
      <c r="AR28" s="56"/>
      <c r="AS28" s="57"/>
      <c r="AT28" s="58"/>
      <c r="AU28" s="83" t="s">
        <v>49</v>
      </c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45103</v>
      </c>
      <c r="AR29" s="52">
        <f t="shared" si="2"/>
        <v>0</v>
      </c>
      <c r="AS29" s="34"/>
      <c r="AT29" s="54">
        <f t="shared" si="3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45104</v>
      </c>
      <c r="AR30" s="52">
        <f t="shared" si="2"/>
        <v>0</v>
      </c>
      <c r="AS30" s="34"/>
      <c r="AT30" s="54">
        <f t="shared" si="3"/>
        <v>0</v>
      </c>
      <c r="AU30" s="55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66">
        <v>45105</v>
      </c>
      <c r="AR31" s="52">
        <f t="shared" ref="AR31:AR32" si="10">COUNTIF(A31:AL31,"x")/4</f>
        <v>0</v>
      </c>
      <c r="AS31" s="34"/>
      <c r="AT31" s="54">
        <f t="shared" ref="AT31:AT32" si="11">AS31-AR31</f>
        <v>0</v>
      </c>
      <c r="AU31" s="55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45106</v>
      </c>
      <c r="AR32" s="52">
        <f t="shared" si="10"/>
        <v>0</v>
      </c>
      <c r="AS32" s="34"/>
      <c r="AT32" s="54">
        <f t="shared" si="11"/>
        <v>0</v>
      </c>
      <c r="AU32" s="55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4"/>
      <c r="S33" s="84"/>
      <c r="T33" s="84"/>
      <c r="U33" s="84"/>
      <c r="V33" s="84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45107</v>
      </c>
      <c r="AR33" s="52">
        <f t="shared" si="2"/>
        <v>0</v>
      </c>
      <c r="AS33" s="34"/>
      <c r="AT33" s="54">
        <f t="shared" si="3"/>
        <v>0</v>
      </c>
      <c r="AU33" s="55"/>
    </row>
    <row r="34" spans="1:4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22"/>
      <c r="AR34" s="32">
        <f>SUM(AR4:AR33)</f>
        <v>0</v>
      </c>
      <c r="AS34" s="32">
        <f>SUM(AS4:AS33)</f>
        <v>0</v>
      </c>
      <c r="AT34" s="32">
        <f>AS34-AR34</f>
        <v>0</v>
      </c>
      <c r="AU34" s="43"/>
    </row>
    <row r="35" spans="1:47" x14ac:dyDescent="0.2">
      <c r="AM35" s="6"/>
      <c r="AN35" s="6"/>
      <c r="AO35" s="6"/>
      <c r="AP35" s="6"/>
      <c r="AQ35" s="23"/>
      <c r="AR35" s="9"/>
      <c r="AS35" s="9"/>
      <c r="AT35" s="9"/>
      <c r="AU35" s="44"/>
    </row>
    <row r="36" spans="1:47" ht="14.25" x14ac:dyDescent="0.2">
      <c r="AM36" s="6"/>
      <c r="AN36" s="6"/>
      <c r="AO36" s="6"/>
      <c r="AP36" s="6"/>
      <c r="AQ36" s="24" t="s">
        <v>10</v>
      </c>
      <c r="AR36" s="33" t="e">
        <f>100/AS34*AR34</f>
        <v>#DIV/0!</v>
      </c>
      <c r="AS36" s="10" t="s">
        <v>1</v>
      </c>
      <c r="AT36" s="10"/>
      <c r="AU36" s="44"/>
    </row>
    <row r="37" spans="1:47" ht="14.25" x14ac:dyDescent="0.2">
      <c r="AQ37" s="25"/>
      <c r="AR37" s="11"/>
      <c r="AS37" s="12"/>
      <c r="AT37" s="12"/>
    </row>
    <row r="39" spans="1:47" x14ac:dyDescent="0.2">
      <c r="L39" s="18" t="s">
        <v>70</v>
      </c>
      <c r="P39" s="95">
        <f>AA1</f>
        <v>45078</v>
      </c>
      <c r="Q39" s="96"/>
      <c r="R39" s="96"/>
      <c r="S39" s="96"/>
      <c r="T39" s="96"/>
      <c r="U39" s="7"/>
      <c r="V39" s="7"/>
      <c r="W39" s="8"/>
      <c r="X39" s="17"/>
      <c r="Y39" s="8"/>
      <c r="Z39" s="28"/>
      <c r="AR39" s="8" t="s">
        <v>76</v>
      </c>
      <c r="AU39" s="46"/>
    </row>
  </sheetData>
  <mergeCells count="6">
    <mergeCell ref="AR2:AT2"/>
    <mergeCell ref="P39:T39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topLeftCell="A4" zoomScaleNormal="100" workbookViewId="0">
      <selection activeCell="AD7" sqref="AD7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69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70</v>
      </c>
      <c r="X1" s="98"/>
      <c r="Y1" s="98"/>
      <c r="Z1" s="98"/>
      <c r="AA1" s="99">
        <v>45108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71</v>
      </c>
      <c r="AU1" s="74"/>
    </row>
    <row r="2" spans="1:49" ht="24.75" customHeight="1" x14ac:dyDescent="0.2">
      <c r="A2" s="101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79</v>
      </c>
      <c r="AO2" s="1"/>
      <c r="AP2" s="1"/>
      <c r="AQ2" s="20"/>
      <c r="AR2" s="91" t="s">
        <v>80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72</v>
      </c>
      <c r="AR3" s="35" t="s">
        <v>73</v>
      </c>
      <c r="AS3" s="35" t="s">
        <v>74</v>
      </c>
      <c r="AT3" s="36" t="s">
        <v>5</v>
      </c>
      <c r="AU3" s="41" t="s">
        <v>75</v>
      </c>
      <c r="AV3" s="3"/>
      <c r="AW3" s="3"/>
    </row>
    <row r="4" spans="1:49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2"/>
      <c r="AN4" s="61"/>
      <c r="AO4" s="5"/>
      <c r="AP4" s="5"/>
      <c r="AQ4" s="70">
        <v>45108</v>
      </c>
      <c r="AR4" s="56"/>
      <c r="AS4" s="57"/>
      <c r="AT4" s="58"/>
      <c r="AU4" s="83" t="s">
        <v>49</v>
      </c>
    </row>
    <row r="5" spans="1:49" ht="12.75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72"/>
      <c r="AN5" s="61"/>
      <c r="AO5" s="5"/>
      <c r="AP5" s="5"/>
      <c r="AQ5" s="70">
        <v>45109</v>
      </c>
      <c r="AR5" s="56"/>
      <c r="AS5" s="57"/>
      <c r="AT5" s="58"/>
      <c r="AU5" s="86" t="s">
        <v>49</v>
      </c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45110</v>
      </c>
      <c r="AR6" s="52">
        <f t="shared" ref="AR6" si="0">COUNTIF(A6:AL6,"x")/4</f>
        <v>0</v>
      </c>
      <c r="AS6" s="34"/>
      <c r="AT6" s="54">
        <f t="shared" ref="AT6" si="1">AS6-AR6</f>
        <v>0</v>
      </c>
      <c r="AU6" s="82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45111</v>
      </c>
      <c r="AR7" s="52">
        <f t="shared" ref="AR7:AR34" si="2">COUNTIF(A7:AL7,"x")/4</f>
        <v>0</v>
      </c>
      <c r="AS7" s="34"/>
      <c r="AT7" s="54">
        <f t="shared" ref="AT7:AT34" si="3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45112</v>
      </c>
      <c r="AR8" s="52">
        <f t="shared" si="2"/>
        <v>0</v>
      </c>
      <c r="AS8" s="34"/>
      <c r="AT8" s="54">
        <f t="shared" si="3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45113</v>
      </c>
      <c r="AR9" s="52">
        <f t="shared" si="2"/>
        <v>0</v>
      </c>
      <c r="AS9" s="34"/>
      <c r="AT9" s="54">
        <f t="shared" si="3"/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66">
        <v>45114</v>
      </c>
      <c r="AR10" s="52">
        <f t="shared" ref="AR10" si="4">COUNTIF(A10:AL10,"x")/4</f>
        <v>0</v>
      </c>
      <c r="AS10" s="34"/>
      <c r="AT10" s="54">
        <f t="shared" ref="AT10" si="5">AS10-AR10</f>
        <v>0</v>
      </c>
      <c r="AU10" s="55"/>
    </row>
    <row r="11" spans="1:49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72"/>
      <c r="AN11" s="69"/>
      <c r="AO11" s="5"/>
      <c r="AP11" s="5"/>
      <c r="AQ11" s="70">
        <v>45115</v>
      </c>
      <c r="AR11" s="56"/>
      <c r="AS11" s="57"/>
      <c r="AT11" s="58"/>
      <c r="AU11" s="83" t="s">
        <v>49</v>
      </c>
    </row>
    <row r="12" spans="1:49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72"/>
      <c r="AN12" s="69"/>
      <c r="AO12" s="5"/>
      <c r="AP12" s="5"/>
      <c r="AQ12" s="70">
        <v>45116</v>
      </c>
      <c r="AR12" s="56"/>
      <c r="AS12" s="57"/>
      <c r="AT12" s="58"/>
      <c r="AU12" s="83" t="s">
        <v>49</v>
      </c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45117</v>
      </c>
      <c r="AR13" s="52">
        <f t="shared" si="2"/>
        <v>0</v>
      </c>
      <c r="AS13" s="34"/>
      <c r="AT13" s="54">
        <f t="shared" si="3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45118</v>
      </c>
      <c r="AR14" s="52">
        <f t="shared" si="2"/>
        <v>0</v>
      </c>
      <c r="AS14" s="34"/>
      <c r="AT14" s="54">
        <f t="shared" si="3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45119</v>
      </c>
      <c r="AR15" s="52">
        <f t="shared" si="2"/>
        <v>0</v>
      </c>
      <c r="AS15" s="34"/>
      <c r="AT15" s="54">
        <f t="shared" si="3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45120</v>
      </c>
      <c r="AR16" s="52">
        <f t="shared" si="2"/>
        <v>0</v>
      </c>
      <c r="AS16" s="34"/>
      <c r="AT16" s="54">
        <f t="shared" si="3"/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45121</v>
      </c>
      <c r="AR17" s="52">
        <f t="shared" ref="AR17" si="6">COUNTIF(A17:AL17,"x")/4</f>
        <v>0</v>
      </c>
      <c r="AS17" s="34"/>
      <c r="AT17" s="54">
        <f t="shared" ref="AT17" si="7">AS17-AR17</f>
        <v>0</v>
      </c>
      <c r="AU17" s="55"/>
    </row>
    <row r="18" spans="1:47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72"/>
      <c r="AN18" s="61"/>
      <c r="AO18" s="5"/>
      <c r="AP18" s="5"/>
      <c r="AQ18" s="70">
        <v>45122</v>
      </c>
      <c r="AR18" s="56"/>
      <c r="AS18" s="57"/>
      <c r="AT18" s="58"/>
      <c r="AU18" s="83" t="s">
        <v>49</v>
      </c>
    </row>
    <row r="19" spans="1:4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72"/>
      <c r="AN19" s="69"/>
      <c r="AO19" s="5"/>
      <c r="AP19" s="5"/>
      <c r="AQ19" s="70">
        <v>45123</v>
      </c>
      <c r="AR19" s="56"/>
      <c r="AS19" s="57"/>
      <c r="AT19" s="58"/>
      <c r="AU19" s="83" t="s">
        <v>49</v>
      </c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45124</v>
      </c>
      <c r="AR20" s="52">
        <f t="shared" si="2"/>
        <v>0</v>
      </c>
      <c r="AS20" s="34"/>
      <c r="AT20" s="54">
        <f t="shared" si="3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45125</v>
      </c>
      <c r="AR21" s="52">
        <f t="shared" si="2"/>
        <v>0</v>
      </c>
      <c r="AS21" s="34"/>
      <c r="AT21" s="54">
        <f t="shared" si="3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45126</v>
      </c>
      <c r="AR22" s="52">
        <f t="shared" si="2"/>
        <v>0</v>
      </c>
      <c r="AS22" s="34"/>
      <c r="AT22" s="54">
        <f t="shared" si="3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45127</v>
      </c>
      <c r="AR23" s="52">
        <f t="shared" si="2"/>
        <v>0</v>
      </c>
      <c r="AS23" s="34"/>
      <c r="AT23" s="54">
        <f t="shared" si="3"/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45128</v>
      </c>
      <c r="AR24" s="52">
        <f t="shared" ref="AR24" si="8">COUNTIF(A24:AL24,"x")/4</f>
        <v>0</v>
      </c>
      <c r="AS24" s="34"/>
      <c r="AT24" s="54">
        <f t="shared" ref="AT24" si="9">AS24-AR24</f>
        <v>0</v>
      </c>
      <c r="AU24" s="55"/>
    </row>
    <row r="25" spans="1:47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72"/>
      <c r="AN25" s="69"/>
      <c r="AO25" s="5"/>
      <c r="AP25" s="5"/>
      <c r="AQ25" s="70">
        <v>45129</v>
      </c>
      <c r="AR25" s="56"/>
      <c r="AS25" s="57"/>
      <c r="AT25" s="58"/>
      <c r="AU25" s="83" t="s">
        <v>49</v>
      </c>
    </row>
    <row r="26" spans="1:47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72"/>
      <c r="AN26" s="69"/>
      <c r="AO26" s="5"/>
      <c r="AP26" s="5"/>
      <c r="AQ26" s="70">
        <v>45130</v>
      </c>
      <c r="AR26" s="56"/>
      <c r="AS26" s="57"/>
      <c r="AT26" s="58"/>
      <c r="AU26" s="83" t="s">
        <v>49</v>
      </c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45131</v>
      </c>
      <c r="AR27" s="52">
        <f t="shared" si="2"/>
        <v>0</v>
      </c>
      <c r="AS27" s="34"/>
      <c r="AT27" s="54">
        <f t="shared" si="3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45132</v>
      </c>
      <c r="AR28" s="52">
        <f t="shared" si="2"/>
        <v>0</v>
      </c>
      <c r="AS28" s="34"/>
      <c r="AT28" s="54">
        <f t="shared" si="3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45133</v>
      </c>
      <c r="AR29" s="52">
        <f t="shared" si="2"/>
        <v>0</v>
      </c>
      <c r="AS29" s="34"/>
      <c r="AT29" s="54">
        <f t="shared" si="3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45134</v>
      </c>
      <c r="AR30" s="52">
        <f t="shared" si="2"/>
        <v>0</v>
      </c>
      <c r="AS30" s="34"/>
      <c r="AT30" s="54">
        <f t="shared" si="3"/>
        <v>0</v>
      </c>
      <c r="AU30" s="55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66">
        <v>45135</v>
      </c>
      <c r="AR31" s="52">
        <f t="shared" ref="AR31" si="10">COUNTIF(A31:AL31,"x")/4</f>
        <v>0</v>
      </c>
      <c r="AS31" s="34"/>
      <c r="AT31" s="54">
        <f t="shared" ref="AT31" si="11">AS31-AR31</f>
        <v>0</v>
      </c>
      <c r="AU31" s="55"/>
    </row>
    <row r="32" spans="1:47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72"/>
      <c r="AN32" s="69"/>
      <c r="AO32" s="5"/>
      <c r="AP32" s="5"/>
      <c r="AQ32" s="70">
        <v>45136</v>
      </c>
      <c r="AR32" s="56"/>
      <c r="AS32" s="57"/>
      <c r="AT32" s="58"/>
      <c r="AU32" s="83" t="s">
        <v>49</v>
      </c>
    </row>
    <row r="33" spans="1:47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72"/>
      <c r="AN33" s="69"/>
      <c r="AO33" s="5"/>
      <c r="AP33" s="5"/>
      <c r="AQ33" s="70">
        <v>45137</v>
      </c>
      <c r="AR33" s="56"/>
      <c r="AS33" s="57"/>
      <c r="AT33" s="58"/>
      <c r="AU33" s="83" t="s">
        <v>49</v>
      </c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48"/>
      <c r="S34" s="48"/>
      <c r="T34" s="48"/>
      <c r="U34" s="48"/>
      <c r="V34" s="48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66">
        <v>45138</v>
      </c>
      <c r="AR34" s="52">
        <f t="shared" si="2"/>
        <v>0</v>
      </c>
      <c r="AS34" s="34"/>
      <c r="AT34" s="54">
        <f t="shared" si="3"/>
        <v>0</v>
      </c>
      <c r="AU34" s="55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70</v>
      </c>
      <c r="P40" s="95">
        <f>AA1</f>
        <v>45108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76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topLeftCell="A4" zoomScaleNormal="100" workbookViewId="0">
      <selection activeCell="AU37" sqref="AU37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69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70</v>
      </c>
      <c r="X1" s="98"/>
      <c r="Y1" s="98"/>
      <c r="Z1" s="98"/>
      <c r="AA1" s="99">
        <v>45139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71</v>
      </c>
      <c r="AU1" s="74"/>
    </row>
    <row r="2" spans="1:49" ht="24.75" customHeight="1" x14ac:dyDescent="0.2">
      <c r="A2" s="101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79</v>
      </c>
      <c r="AO2" s="1"/>
      <c r="AP2" s="1"/>
      <c r="AQ2" s="20"/>
      <c r="AR2" s="91" t="s">
        <v>80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72</v>
      </c>
      <c r="AR3" s="35" t="s">
        <v>73</v>
      </c>
      <c r="AS3" s="35" t="s">
        <v>74</v>
      </c>
      <c r="AT3" s="36" t="s">
        <v>5</v>
      </c>
      <c r="AU3" s="41" t="s">
        <v>75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45139</v>
      </c>
      <c r="AR4" s="52">
        <f t="shared" ref="AR4:AR6" si="0">COUNTIF(A4:AL4,"x")/4</f>
        <v>0</v>
      </c>
      <c r="AS4" s="34"/>
      <c r="AT4" s="54">
        <f t="shared" ref="AT4:AT6" si="1">AS4-AR4</f>
        <v>0</v>
      </c>
      <c r="AU4" s="55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4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66">
        <v>45140</v>
      </c>
      <c r="AR5" s="52">
        <f t="shared" si="0"/>
        <v>0</v>
      </c>
      <c r="AS5" s="34"/>
      <c r="AT5" s="54">
        <f t="shared" si="1"/>
        <v>0</v>
      </c>
      <c r="AU5" s="81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45141</v>
      </c>
      <c r="AR6" s="52">
        <f t="shared" si="0"/>
        <v>0</v>
      </c>
      <c r="AS6" s="34"/>
      <c r="AT6" s="54">
        <f t="shared" si="1"/>
        <v>0</v>
      </c>
      <c r="AU6" s="82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45142</v>
      </c>
      <c r="AR7" s="52">
        <f t="shared" ref="AR7:AR34" si="2">COUNTIF(A7:AL7,"x")/4</f>
        <v>0</v>
      </c>
      <c r="AS7" s="34"/>
      <c r="AT7" s="54">
        <f t="shared" ref="AT7:AT34" si="3">AS7-AR7</f>
        <v>0</v>
      </c>
      <c r="AU7" s="55"/>
    </row>
    <row r="8" spans="1:49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72"/>
      <c r="AN8" s="61"/>
      <c r="AO8" s="5"/>
      <c r="AP8" s="5"/>
      <c r="AQ8" s="70">
        <v>45143</v>
      </c>
      <c r="AR8" s="56"/>
      <c r="AS8" s="57"/>
      <c r="AT8" s="58"/>
      <c r="AU8" s="83" t="s">
        <v>49</v>
      </c>
    </row>
    <row r="9" spans="1:49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72"/>
      <c r="AN9" s="61"/>
      <c r="AO9" s="5"/>
      <c r="AP9" s="5"/>
      <c r="AQ9" s="70">
        <v>45144</v>
      </c>
      <c r="AR9" s="56"/>
      <c r="AS9" s="57"/>
      <c r="AT9" s="58"/>
      <c r="AU9" s="83" t="s">
        <v>49</v>
      </c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66">
        <v>45145</v>
      </c>
      <c r="AR10" s="52">
        <f t="shared" ref="AR10:AR11" si="4">COUNTIF(A10:AL10,"x")/4</f>
        <v>0</v>
      </c>
      <c r="AS10" s="34"/>
      <c r="AT10" s="54">
        <f t="shared" ref="AT10:AT11" si="5">AS10-AR10</f>
        <v>0</v>
      </c>
      <c r="AU10" s="55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4"/>
      <c r="S11" s="84"/>
      <c r="T11" s="84"/>
      <c r="U11" s="84"/>
      <c r="V11" s="84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45146</v>
      </c>
      <c r="AR11" s="52">
        <f t="shared" si="4"/>
        <v>0</v>
      </c>
      <c r="AS11" s="34"/>
      <c r="AT11" s="54">
        <f t="shared" si="5"/>
        <v>0</v>
      </c>
      <c r="AU11" s="55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4"/>
      <c r="S12" s="84"/>
      <c r="T12" s="84"/>
      <c r="U12" s="84"/>
      <c r="V12" s="84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45147</v>
      </c>
      <c r="AR12" s="52">
        <f t="shared" si="2"/>
        <v>0</v>
      </c>
      <c r="AS12" s="34"/>
      <c r="AT12" s="54">
        <f t="shared" si="3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45148</v>
      </c>
      <c r="AR13" s="52">
        <f t="shared" si="2"/>
        <v>0</v>
      </c>
      <c r="AS13" s="34"/>
      <c r="AT13" s="54">
        <f t="shared" si="3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45149</v>
      </c>
      <c r="AR14" s="52">
        <f t="shared" si="2"/>
        <v>0</v>
      </c>
      <c r="AS14" s="34"/>
      <c r="AT14" s="54">
        <f t="shared" si="3"/>
        <v>0</v>
      </c>
      <c r="AU14" s="55"/>
    </row>
    <row r="15" spans="1:49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72"/>
      <c r="AN15" s="69"/>
      <c r="AO15" s="5"/>
      <c r="AP15" s="5"/>
      <c r="AQ15" s="70">
        <v>45150</v>
      </c>
      <c r="AR15" s="56"/>
      <c r="AS15" s="57"/>
      <c r="AT15" s="58"/>
      <c r="AU15" s="83" t="s">
        <v>49</v>
      </c>
    </row>
    <row r="16" spans="1:49" x14ac:dyDescent="0.2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72"/>
      <c r="AN16" s="61"/>
      <c r="AO16" s="5"/>
      <c r="AP16" s="5"/>
      <c r="AQ16" s="70">
        <v>45151</v>
      </c>
      <c r="AR16" s="56"/>
      <c r="AS16" s="57"/>
      <c r="AT16" s="58"/>
      <c r="AU16" s="83" t="s">
        <v>49</v>
      </c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45152</v>
      </c>
      <c r="AR17" s="52">
        <f t="shared" ref="AR17:AR18" si="6">COUNTIF(A17:AL17,"x")/4</f>
        <v>0</v>
      </c>
      <c r="AS17" s="34"/>
      <c r="AT17" s="54">
        <f t="shared" ref="AT17:AT18" si="7">AS17-AR17</f>
        <v>0</v>
      </c>
      <c r="AU17" s="55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45153</v>
      </c>
      <c r="AR18" s="52">
        <f t="shared" si="6"/>
        <v>0</v>
      </c>
      <c r="AS18" s="34"/>
      <c r="AT18" s="54">
        <f t="shared" si="7"/>
        <v>0</v>
      </c>
      <c r="AU18" s="55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45154</v>
      </c>
      <c r="AR19" s="52">
        <f>COUNTIF(A19:AL19,"x")/4</f>
        <v>0</v>
      </c>
      <c r="AS19" s="34"/>
      <c r="AT19" s="54">
        <f t="shared" si="3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45155</v>
      </c>
      <c r="AR20" s="52">
        <f t="shared" si="2"/>
        <v>0</v>
      </c>
      <c r="AS20" s="34"/>
      <c r="AT20" s="54">
        <f t="shared" si="3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45156</v>
      </c>
      <c r="AR21" s="52">
        <f t="shared" si="2"/>
        <v>0</v>
      </c>
      <c r="AS21" s="34"/>
      <c r="AT21" s="54">
        <f t="shared" si="3"/>
        <v>0</v>
      </c>
      <c r="AU21" s="55"/>
    </row>
    <row r="22" spans="1:47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72"/>
      <c r="AN22" s="69"/>
      <c r="AO22" s="5"/>
      <c r="AP22" s="5"/>
      <c r="AQ22" s="70">
        <v>45157</v>
      </c>
      <c r="AR22" s="56"/>
      <c r="AS22" s="57"/>
      <c r="AT22" s="58"/>
      <c r="AU22" s="83" t="s">
        <v>49</v>
      </c>
    </row>
    <row r="23" spans="1:47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72"/>
      <c r="AN23" s="61"/>
      <c r="AO23" s="5"/>
      <c r="AP23" s="5"/>
      <c r="AQ23" s="70">
        <v>45158</v>
      </c>
      <c r="AR23" s="56"/>
      <c r="AS23" s="57"/>
      <c r="AT23" s="58"/>
      <c r="AU23" s="83" t="s">
        <v>49</v>
      </c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45159</v>
      </c>
      <c r="AR24" s="52">
        <f t="shared" ref="AR24:AR25" si="8">COUNTIF(A24:AL24,"x")/4</f>
        <v>0</v>
      </c>
      <c r="AS24" s="34"/>
      <c r="AT24" s="54">
        <f t="shared" ref="AT24:AT25" si="9">AS24-AR24</f>
        <v>0</v>
      </c>
      <c r="AU24" s="55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45160</v>
      </c>
      <c r="AR25" s="52">
        <f t="shared" si="8"/>
        <v>0</v>
      </c>
      <c r="AS25" s="34"/>
      <c r="AT25" s="54">
        <f t="shared" si="9"/>
        <v>0</v>
      </c>
      <c r="AU25" s="55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45161</v>
      </c>
      <c r="AR26" s="52">
        <f t="shared" si="2"/>
        <v>0</v>
      </c>
      <c r="AS26" s="34"/>
      <c r="AT26" s="54">
        <f t="shared" si="3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45162</v>
      </c>
      <c r="AR27" s="52">
        <f t="shared" si="2"/>
        <v>0</v>
      </c>
      <c r="AS27" s="34"/>
      <c r="AT27" s="54">
        <f t="shared" si="3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45163</v>
      </c>
      <c r="AR28" s="52">
        <f t="shared" si="2"/>
        <v>0</v>
      </c>
      <c r="AS28" s="34"/>
      <c r="AT28" s="54">
        <f t="shared" si="3"/>
        <v>0</v>
      </c>
      <c r="AU28" s="55"/>
    </row>
    <row r="29" spans="1:47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72"/>
      <c r="AN29" s="69"/>
      <c r="AO29" s="5"/>
      <c r="AP29" s="5"/>
      <c r="AQ29" s="70">
        <v>45164</v>
      </c>
      <c r="AR29" s="56"/>
      <c r="AS29" s="57"/>
      <c r="AT29" s="58"/>
      <c r="AU29" s="83" t="s">
        <v>49</v>
      </c>
    </row>
    <row r="30" spans="1:47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72"/>
      <c r="AN30" s="61"/>
      <c r="AO30" s="5"/>
      <c r="AP30" s="5"/>
      <c r="AQ30" s="70">
        <v>45165</v>
      </c>
      <c r="AR30" s="56"/>
      <c r="AS30" s="57"/>
      <c r="AT30" s="58"/>
      <c r="AU30" s="83" t="s">
        <v>49</v>
      </c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66">
        <v>45166</v>
      </c>
      <c r="AR31" s="52">
        <f t="shared" ref="AR31:AR32" si="10">COUNTIF(A31:AL31,"x")/4</f>
        <v>0</v>
      </c>
      <c r="AS31" s="34"/>
      <c r="AT31" s="54">
        <f t="shared" ref="AT31:AT32" si="11">AS31-AR31</f>
        <v>0</v>
      </c>
      <c r="AU31" s="55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45167</v>
      </c>
      <c r="AR32" s="52">
        <f t="shared" si="10"/>
        <v>0</v>
      </c>
      <c r="AS32" s="34"/>
      <c r="AT32" s="54">
        <f t="shared" si="11"/>
        <v>0</v>
      </c>
      <c r="AU32" s="55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4"/>
      <c r="S33" s="84"/>
      <c r="T33" s="84"/>
      <c r="U33" s="84"/>
      <c r="V33" s="84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45168</v>
      </c>
      <c r="AR33" s="52">
        <f t="shared" si="2"/>
        <v>0</v>
      </c>
      <c r="AS33" s="34"/>
      <c r="AT33" s="54">
        <f t="shared" si="3"/>
        <v>0</v>
      </c>
      <c r="AU33" s="55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4"/>
      <c r="S34" s="84"/>
      <c r="T34" s="84"/>
      <c r="U34" s="84"/>
      <c r="V34" s="84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66">
        <v>45169</v>
      </c>
      <c r="AR34" s="52">
        <f t="shared" si="2"/>
        <v>0</v>
      </c>
      <c r="AS34" s="34"/>
      <c r="AT34" s="54">
        <f t="shared" si="3"/>
        <v>0</v>
      </c>
      <c r="AU34" s="55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70</v>
      </c>
      <c r="P40" s="95">
        <f>AA1</f>
        <v>45139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76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39"/>
  <sheetViews>
    <sheetView topLeftCell="A4" zoomScaleNormal="100" workbookViewId="0">
      <selection activeCell="AT37" sqref="AT37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69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70</v>
      </c>
      <c r="X1" s="98"/>
      <c r="Y1" s="98"/>
      <c r="Z1" s="98"/>
      <c r="AA1" s="99">
        <v>45170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71</v>
      </c>
      <c r="AU1" s="74"/>
    </row>
    <row r="2" spans="1:49" ht="24.75" customHeight="1" x14ac:dyDescent="0.2">
      <c r="A2" s="101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79</v>
      </c>
      <c r="AO2" s="1"/>
      <c r="AP2" s="1"/>
      <c r="AQ2" s="20"/>
      <c r="AR2" s="91" t="s">
        <v>80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72</v>
      </c>
      <c r="AR3" s="35" t="s">
        <v>73</v>
      </c>
      <c r="AS3" s="35" t="s">
        <v>74</v>
      </c>
      <c r="AT3" s="36" t="s">
        <v>5</v>
      </c>
      <c r="AU3" s="41" t="s">
        <v>75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45170</v>
      </c>
      <c r="AR4" s="52">
        <f t="shared" ref="AR4" si="0">COUNTIF(A4:AL4,"x")/4</f>
        <v>0</v>
      </c>
      <c r="AS4" s="34"/>
      <c r="AT4" s="54">
        <f t="shared" ref="AT4" si="1">AS4-AR4</f>
        <v>0</v>
      </c>
      <c r="AU4" s="55"/>
    </row>
    <row r="5" spans="1:49" ht="12.75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72"/>
      <c r="AN5" s="61"/>
      <c r="AO5" s="5"/>
      <c r="AP5" s="5"/>
      <c r="AQ5" s="70">
        <v>45171</v>
      </c>
      <c r="AR5" s="56"/>
      <c r="AS5" s="57"/>
      <c r="AT5" s="58"/>
      <c r="AU5" s="86" t="s">
        <v>49</v>
      </c>
    </row>
    <row r="6" spans="1:49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1"/>
      <c r="S6" s="61"/>
      <c r="T6" s="61"/>
      <c r="U6" s="61"/>
      <c r="V6" s="61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72"/>
      <c r="AN6" s="69"/>
      <c r="AO6" s="5"/>
      <c r="AP6" s="5"/>
      <c r="AQ6" s="70">
        <v>45172</v>
      </c>
      <c r="AR6" s="56"/>
      <c r="AS6" s="57"/>
      <c r="AT6" s="58"/>
      <c r="AU6" s="90" t="s">
        <v>49</v>
      </c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45173</v>
      </c>
      <c r="AR7" s="52">
        <f t="shared" ref="AR7:AR30" si="2">COUNTIF(A7:AL7,"x")/4</f>
        <v>0</v>
      </c>
      <c r="AS7" s="34"/>
      <c r="AT7" s="54">
        <f t="shared" ref="AT7:AT30" si="3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"/>
      <c r="AN8" s="51"/>
      <c r="AO8" s="5"/>
      <c r="AP8" s="5"/>
      <c r="AQ8" s="66">
        <v>45174</v>
      </c>
      <c r="AR8" s="52">
        <f t="shared" si="2"/>
        <v>0</v>
      </c>
      <c r="AS8" s="34"/>
      <c r="AT8" s="54">
        <f t="shared" si="3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"/>
      <c r="AN9" s="51"/>
      <c r="AO9" s="5"/>
      <c r="AP9" s="5"/>
      <c r="AQ9" s="66">
        <v>45175</v>
      </c>
      <c r="AR9" s="52">
        <f t="shared" si="2"/>
        <v>0</v>
      </c>
      <c r="AS9" s="34"/>
      <c r="AT9" s="54">
        <f t="shared" si="3"/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"/>
      <c r="AN10" s="51"/>
      <c r="AO10" s="5"/>
      <c r="AP10" s="5"/>
      <c r="AQ10" s="66">
        <v>45176</v>
      </c>
      <c r="AR10" s="52">
        <f t="shared" ref="AR10:AR11" si="4">COUNTIF(A10:AL10,"x")/4</f>
        <v>0</v>
      </c>
      <c r="AS10" s="34"/>
      <c r="AT10" s="54">
        <f t="shared" ref="AT10:AT11" si="5">AS10-AR10</f>
        <v>0</v>
      </c>
      <c r="AU10" s="55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4"/>
      <c r="S11" s="84"/>
      <c r="T11" s="84"/>
      <c r="U11" s="84"/>
      <c r="V11" s="84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"/>
      <c r="AN11" s="68"/>
      <c r="AO11" s="5"/>
      <c r="AP11" s="5"/>
      <c r="AQ11" s="66">
        <v>45177</v>
      </c>
      <c r="AR11" s="52">
        <f t="shared" si="4"/>
        <v>0</v>
      </c>
      <c r="AS11" s="34"/>
      <c r="AT11" s="54">
        <f t="shared" si="5"/>
        <v>0</v>
      </c>
      <c r="AU11" s="55"/>
    </row>
    <row r="12" spans="1:49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72"/>
      <c r="AN12" s="69"/>
      <c r="AO12" s="5"/>
      <c r="AP12" s="5"/>
      <c r="AQ12" s="70">
        <v>45178</v>
      </c>
      <c r="AR12" s="56"/>
      <c r="AS12" s="57"/>
      <c r="AT12" s="58"/>
      <c r="AU12" s="83" t="s">
        <v>49</v>
      </c>
    </row>
    <row r="13" spans="1:49" x14ac:dyDescent="0.2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72"/>
      <c r="AN13" s="69"/>
      <c r="AO13" s="5"/>
      <c r="AP13" s="5"/>
      <c r="AQ13" s="70">
        <v>45179</v>
      </c>
      <c r="AR13" s="56"/>
      <c r="AS13" s="57"/>
      <c r="AT13" s="58"/>
      <c r="AU13" s="83" t="s">
        <v>49</v>
      </c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45180</v>
      </c>
      <c r="AR14" s="52">
        <f t="shared" si="2"/>
        <v>0</v>
      </c>
      <c r="AS14" s="34"/>
      <c r="AT14" s="54">
        <f t="shared" si="3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45181</v>
      </c>
      <c r="AR15" s="52">
        <f t="shared" si="2"/>
        <v>0</v>
      </c>
      <c r="AS15" s="34"/>
      <c r="AT15" s="54">
        <f t="shared" si="3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45182</v>
      </c>
      <c r="AR16" s="52">
        <f t="shared" si="2"/>
        <v>0</v>
      </c>
      <c r="AS16" s="34"/>
      <c r="AT16" s="54">
        <f t="shared" si="3"/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45183</v>
      </c>
      <c r="AR17" s="52">
        <f t="shared" ref="AR17:AR18" si="6">COUNTIF(A17:AL17,"x")/4</f>
        <v>0</v>
      </c>
      <c r="AS17" s="34"/>
      <c r="AT17" s="54">
        <f t="shared" ref="AT17:AT18" si="7">AS17-AR17</f>
        <v>0</v>
      </c>
      <c r="AU17" s="55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45184</v>
      </c>
      <c r="AR18" s="52">
        <f t="shared" si="6"/>
        <v>0</v>
      </c>
      <c r="AS18" s="34"/>
      <c r="AT18" s="54">
        <f t="shared" si="7"/>
        <v>0</v>
      </c>
      <c r="AU18" s="55"/>
    </row>
    <row r="19" spans="1:4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72"/>
      <c r="AN19" s="69"/>
      <c r="AO19" s="5"/>
      <c r="AP19" s="5"/>
      <c r="AQ19" s="70">
        <v>45185</v>
      </c>
      <c r="AR19" s="56"/>
      <c r="AS19" s="57"/>
      <c r="AT19" s="58"/>
      <c r="AU19" s="83" t="s">
        <v>49</v>
      </c>
    </row>
    <row r="20" spans="1:47" x14ac:dyDescent="0.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72"/>
      <c r="AN20" s="69"/>
      <c r="AO20" s="5"/>
      <c r="AP20" s="5"/>
      <c r="AQ20" s="70">
        <v>45186</v>
      </c>
      <c r="AR20" s="56"/>
      <c r="AS20" s="57"/>
      <c r="AT20" s="58"/>
      <c r="AU20" s="83" t="s">
        <v>49</v>
      </c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45187</v>
      </c>
      <c r="AR21" s="52">
        <f t="shared" si="2"/>
        <v>0</v>
      </c>
      <c r="AS21" s="34"/>
      <c r="AT21" s="54">
        <f t="shared" si="3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45188</v>
      </c>
      <c r="AR22" s="52">
        <f t="shared" si="2"/>
        <v>0</v>
      </c>
      <c r="AS22" s="34"/>
      <c r="AT22" s="54">
        <f t="shared" si="3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45189</v>
      </c>
      <c r="AR23" s="52">
        <f t="shared" si="2"/>
        <v>0</v>
      </c>
      <c r="AS23" s="34"/>
      <c r="AT23" s="54">
        <f t="shared" si="3"/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45190</v>
      </c>
      <c r="AR24" s="52">
        <f t="shared" ref="AR24:AR25" si="8">COUNTIF(A24:AL24,"x")/4</f>
        <v>0</v>
      </c>
      <c r="AS24" s="34"/>
      <c r="AT24" s="54">
        <f t="shared" ref="AT24:AT25" si="9">AS24-AR24</f>
        <v>0</v>
      </c>
      <c r="AU24" s="55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45191</v>
      </c>
      <c r="AR25" s="52">
        <f t="shared" si="8"/>
        <v>0</v>
      </c>
      <c r="AS25" s="34"/>
      <c r="AT25" s="54">
        <f t="shared" si="9"/>
        <v>0</v>
      </c>
      <c r="AU25" s="55"/>
    </row>
    <row r="26" spans="1:47" x14ac:dyDescent="0.2">
      <c r="A26" s="5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72"/>
      <c r="AN26" s="69"/>
      <c r="AO26" s="5"/>
      <c r="AP26" s="5"/>
      <c r="AQ26" s="70">
        <v>45192</v>
      </c>
      <c r="AR26" s="56"/>
      <c r="AS26" s="57"/>
      <c r="AT26" s="58"/>
      <c r="AU26" s="83" t="s">
        <v>49</v>
      </c>
    </row>
    <row r="27" spans="1:47" x14ac:dyDescent="0.2">
      <c r="A27" s="5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72"/>
      <c r="AN27" s="69"/>
      <c r="AO27" s="5"/>
      <c r="AP27" s="5"/>
      <c r="AQ27" s="70">
        <v>45193</v>
      </c>
      <c r="AR27" s="56"/>
      <c r="AS27" s="57"/>
      <c r="AT27" s="58"/>
      <c r="AU27" s="83" t="s">
        <v>49</v>
      </c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45194</v>
      </c>
      <c r="AR28" s="52">
        <f t="shared" si="2"/>
        <v>0</v>
      </c>
      <c r="AS28" s="34"/>
      <c r="AT28" s="54">
        <f t="shared" si="3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45195</v>
      </c>
      <c r="AR29" s="52">
        <f t="shared" si="2"/>
        <v>0</v>
      </c>
      <c r="AS29" s="34"/>
      <c r="AT29" s="54">
        <f t="shared" si="3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45196</v>
      </c>
      <c r="AR30" s="52">
        <f t="shared" si="2"/>
        <v>0</v>
      </c>
      <c r="AS30" s="34"/>
      <c r="AT30" s="54">
        <f t="shared" si="3"/>
        <v>0</v>
      </c>
      <c r="AU30" s="55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66">
        <v>45197</v>
      </c>
      <c r="AR31" s="52">
        <f t="shared" ref="AR31:AR32" si="10">COUNTIF(A31:AL31,"x")/4</f>
        <v>0</v>
      </c>
      <c r="AS31" s="34"/>
      <c r="AT31" s="54">
        <f t="shared" ref="AT31:AT32" si="11">AS31-AR31</f>
        <v>0</v>
      </c>
      <c r="AU31" s="55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45198</v>
      </c>
      <c r="AR32" s="52">
        <f t="shared" si="10"/>
        <v>0</v>
      </c>
      <c r="AS32" s="34"/>
      <c r="AT32" s="54">
        <f t="shared" si="11"/>
        <v>0</v>
      </c>
      <c r="AU32" s="55"/>
    </row>
    <row r="33" spans="1:47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72"/>
      <c r="AN33" s="69"/>
      <c r="AO33" s="5"/>
      <c r="AP33" s="5"/>
      <c r="AQ33" s="70">
        <v>45199</v>
      </c>
      <c r="AR33" s="56"/>
      <c r="AS33" s="57"/>
      <c r="AT33" s="58"/>
      <c r="AU33" s="83" t="s">
        <v>49</v>
      </c>
    </row>
    <row r="34" spans="1:4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22"/>
      <c r="AR34" s="32">
        <f>SUM(AR4:AR33)</f>
        <v>0</v>
      </c>
      <c r="AS34" s="32">
        <f>SUM(AS4:AS33)</f>
        <v>0</v>
      </c>
      <c r="AT34" s="32">
        <f>AS34-AR34</f>
        <v>0</v>
      </c>
      <c r="AU34" s="43"/>
    </row>
    <row r="35" spans="1:47" x14ac:dyDescent="0.2">
      <c r="AM35" s="6"/>
      <c r="AN35" s="6"/>
      <c r="AO35" s="6"/>
      <c r="AP35" s="6"/>
      <c r="AQ35" s="23"/>
      <c r="AR35" s="9"/>
      <c r="AS35" s="9"/>
      <c r="AT35" s="9"/>
      <c r="AU35" s="44"/>
    </row>
    <row r="36" spans="1:47" ht="14.25" x14ac:dyDescent="0.2">
      <c r="AM36" s="6"/>
      <c r="AN36" s="6"/>
      <c r="AO36" s="6"/>
      <c r="AP36" s="6"/>
      <c r="AQ36" s="24" t="s">
        <v>10</v>
      </c>
      <c r="AR36" s="33" t="e">
        <f>100/AS34*AR34</f>
        <v>#DIV/0!</v>
      </c>
      <c r="AS36" s="10" t="s">
        <v>1</v>
      </c>
      <c r="AT36" s="10"/>
      <c r="AU36" s="44"/>
    </row>
    <row r="37" spans="1:47" ht="14.25" x14ac:dyDescent="0.2">
      <c r="AQ37" s="25"/>
      <c r="AR37" s="11"/>
      <c r="AS37" s="12"/>
      <c r="AT37" s="12"/>
    </row>
    <row r="39" spans="1:47" x14ac:dyDescent="0.2">
      <c r="L39" s="18" t="s">
        <v>70</v>
      </c>
      <c r="P39" s="95">
        <f>AA1</f>
        <v>45170</v>
      </c>
      <c r="Q39" s="96"/>
      <c r="R39" s="96"/>
      <c r="S39" s="96"/>
      <c r="T39" s="96"/>
      <c r="U39" s="7"/>
      <c r="V39" s="7"/>
      <c r="W39" s="8"/>
      <c r="X39" s="17"/>
      <c r="Y39" s="8"/>
      <c r="Z39" s="28"/>
      <c r="AR39" s="8" t="s">
        <v>76</v>
      </c>
      <c r="AU39" s="46"/>
    </row>
  </sheetData>
  <mergeCells count="6">
    <mergeCell ref="AR2:AT2"/>
    <mergeCell ref="P39:T39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topLeftCell="A4" zoomScaleNormal="100" workbookViewId="0">
      <selection activeCell="AU37" sqref="AU37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69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70</v>
      </c>
      <c r="X1" s="98"/>
      <c r="Y1" s="98"/>
      <c r="Z1" s="98"/>
      <c r="AA1" s="99">
        <v>45200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71</v>
      </c>
      <c r="AU1" s="74"/>
    </row>
    <row r="2" spans="1:49" ht="24.75" customHeight="1" x14ac:dyDescent="0.2">
      <c r="A2" s="101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79</v>
      </c>
      <c r="AO2" s="1"/>
      <c r="AP2" s="1"/>
      <c r="AQ2" s="20"/>
      <c r="AR2" s="91" t="s">
        <v>80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72</v>
      </c>
      <c r="AR3" s="35" t="s">
        <v>73</v>
      </c>
      <c r="AS3" s="35" t="s">
        <v>74</v>
      </c>
      <c r="AT3" s="36" t="s">
        <v>5</v>
      </c>
      <c r="AU3" s="41" t="s">
        <v>75</v>
      </c>
      <c r="AV3" s="3"/>
      <c r="AW3" s="3"/>
    </row>
    <row r="4" spans="1:49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2"/>
      <c r="AN4" s="61"/>
      <c r="AO4" s="5"/>
      <c r="AP4" s="5"/>
      <c r="AQ4" s="70">
        <v>45200</v>
      </c>
      <c r="AR4" s="56"/>
      <c r="AS4" s="57"/>
      <c r="AT4" s="58"/>
      <c r="AU4" s="42" t="s">
        <v>49</v>
      </c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4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66">
        <v>45201</v>
      </c>
      <c r="AR5" s="52">
        <f t="shared" ref="AR5:AR6" si="0">COUNTIF(A5:AL5,"x")/4</f>
        <v>0</v>
      </c>
      <c r="AS5" s="34"/>
      <c r="AT5" s="54">
        <f t="shared" ref="AT5:AT6" si="1">AS5-AR5</f>
        <v>0</v>
      </c>
      <c r="AU5" s="81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45202</v>
      </c>
      <c r="AR6" s="52">
        <f t="shared" si="0"/>
        <v>0</v>
      </c>
      <c r="AS6" s="34"/>
      <c r="AT6" s="54">
        <f t="shared" si="1"/>
        <v>0</v>
      </c>
      <c r="AU6" s="82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45203</v>
      </c>
      <c r="AR7" s="52">
        <f t="shared" ref="AR7:AR34" si="2">COUNTIF(A7:AL7,"x")/4</f>
        <v>0</v>
      </c>
      <c r="AS7" s="34"/>
      <c r="AT7" s="54">
        <f t="shared" ref="AT7:AT34" si="3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45204</v>
      </c>
      <c r="AR8" s="52">
        <f t="shared" si="2"/>
        <v>0</v>
      </c>
      <c r="AS8" s="34"/>
      <c r="AT8" s="54">
        <f t="shared" si="3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45205</v>
      </c>
      <c r="AR9" s="52">
        <f t="shared" si="2"/>
        <v>0</v>
      </c>
      <c r="AS9" s="34"/>
      <c r="AT9" s="54">
        <f t="shared" si="3"/>
        <v>0</v>
      </c>
      <c r="AU9" s="55"/>
    </row>
    <row r="10" spans="1:49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72"/>
      <c r="AN10" s="61"/>
      <c r="AO10" s="5"/>
      <c r="AP10" s="5"/>
      <c r="AQ10" s="70">
        <v>45206</v>
      </c>
      <c r="AR10" s="56"/>
      <c r="AS10" s="57"/>
      <c r="AT10" s="58"/>
      <c r="AU10" s="42" t="s">
        <v>49</v>
      </c>
    </row>
    <row r="11" spans="1:49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72"/>
      <c r="AN11" s="69"/>
      <c r="AO11" s="5"/>
      <c r="AP11" s="5"/>
      <c r="AQ11" s="70">
        <v>45207</v>
      </c>
      <c r="AR11" s="56"/>
      <c r="AS11" s="57"/>
      <c r="AT11" s="58"/>
      <c r="AU11" s="42" t="s">
        <v>49</v>
      </c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4"/>
      <c r="S12" s="84"/>
      <c r="T12" s="84"/>
      <c r="U12" s="84"/>
      <c r="V12" s="84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45208</v>
      </c>
      <c r="AR12" s="52">
        <f t="shared" si="2"/>
        <v>0</v>
      </c>
      <c r="AS12" s="34"/>
      <c r="AT12" s="54">
        <f t="shared" si="3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45209</v>
      </c>
      <c r="AR13" s="52">
        <f t="shared" si="2"/>
        <v>0</v>
      </c>
      <c r="AS13" s="34"/>
      <c r="AT13" s="54">
        <f t="shared" si="3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45210</v>
      </c>
      <c r="AR14" s="52">
        <f t="shared" si="2"/>
        <v>0</v>
      </c>
      <c r="AS14" s="34"/>
      <c r="AT14" s="54">
        <f t="shared" si="3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45211</v>
      </c>
      <c r="AR15" s="52">
        <f t="shared" si="2"/>
        <v>0</v>
      </c>
      <c r="AS15" s="34"/>
      <c r="AT15" s="54">
        <f t="shared" si="3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45212</v>
      </c>
      <c r="AR16" s="52">
        <f t="shared" si="2"/>
        <v>0</v>
      </c>
      <c r="AS16" s="34"/>
      <c r="AT16" s="54">
        <f t="shared" si="3"/>
        <v>0</v>
      </c>
      <c r="AU16" s="55"/>
    </row>
    <row r="17" spans="1:47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72"/>
      <c r="AN17" s="61"/>
      <c r="AO17" s="5"/>
      <c r="AP17" s="5"/>
      <c r="AQ17" s="70">
        <v>45213</v>
      </c>
      <c r="AR17" s="56"/>
      <c r="AS17" s="57"/>
      <c r="AT17" s="58"/>
      <c r="AU17" s="42" t="s">
        <v>49</v>
      </c>
    </row>
    <row r="18" spans="1:47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72"/>
      <c r="AN18" s="61"/>
      <c r="AO18" s="5"/>
      <c r="AP18" s="5"/>
      <c r="AQ18" s="70">
        <v>45214</v>
      </c>
      <c r="AR18" s="56"/>
      <c r="AS18" s="57"/>
      <c r="AT18" s="58"/>
      <c r="AU18" s="42" t="s">
        <v>49</v>
      </c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45215</v>
      </c>
      <c r="AR19" s="52">
        <f t="shared" si="2"/>
        <v>0</v>
      </c>
      <c r="AS19" s="34"/>
      <c r="AT19" s="54">
        <f t="shared" si="3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45216</v>
      </c>
      <c r="AR20" s="52">
        <f t="shared" si="2"/>
        <v>0</v>
      </c>
      <c r="AS20" s="34"/>
      <c r="AT20" s="54">
        <f t="shared" si="3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45217</v>
      </c>
      <c r="AR21" s="52">
        <f t="shared" si="2"/>
        <v>0</v>
      </c>
      <c r="AS21" s="34"/>
      <c r="AT21" s="54">
        <f t="shared" si="3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45218</v>
      </c>
      <c r="AR22" s="52">
        <f t="shared" si="2"/>
        <v>0</v>
      </c>
      <c r="AS22" s="34"/>
      <c r="AT22" s="54">
        <f t="shared" si="3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45219</v>
      </c>
      <c r="AR23" s="52">
        <f t="shared" si="2"/>
        <v>0</v>
      </c>
      <c r="AS23" s="34"/>
      <c r="AT23" s="54">
        <f t="shared" si="3"/>
        <v>0</v>
      </c>
      <c r="AU23" s="55"/>
    </row>
    <row r="24" spans="1:47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72"/>
      <c r="AN24" s="61"/>
      <c r="AO24" s="5"/>
      <c r="AP24" s="5"/>
      <c r="AQ24" s="70">
        <v>45220</v>
      </c>
      <c r="AR24" s="56"/>
      <c r="AS24" s="57"/>
      <c r="AT24" s="58"/>
      <c r="AU24" s="42" t="s">
        <v>49</v>
      </c>
    </row>
    <row r="25" spans="1:47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72"/>
      <c r="AN25" s="69"/>
      <c r="AO25" s="5"/>
      <c r="AP25" s="5"/>
      <c r="AQ25" s="70">
        <v>45221</v>
      </c>
      <c r="AR25" s="56"/>
      <c r="AS25" s="57"/>
      <c r="AT25" s="58"/>
      <c r="AU25" s="42" t="s">
        <v>49</v>
      </c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45222</v>
      </c>
      <c r="AR26" s="52">
        <f t="shared" si="2"/>
        <v>0</v>
      </c>
      <c r="AS26" s="34"/>
      <c r="AT26" s="54">
        <f t="shared" si="3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45223</v>
      </c>
      <c r="AR27" s="52">
        <f t="shared" si="2"/>
        <v>0</v>
      </c>
      <c r="AS27" s="34"/>
      <c r="AT27" s="54">
        <f t="shared" si="3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45224</v>
      </c>
      <c r="AR28" s="52">
        <f t="shared" si="2"/>
        <v>0</v>
      </c>
      <c r="AS28" s="34"/>
      <c r="AT28" s="54">
        <f t="shared" si="3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45225</v>
      </c>
      <c r="AR29" s="52">
        <f t="shared" si="2"/>
        <v>0</v>
      </c>
      <c r="AS29" s="34"/>
      <c r="AT29" s="54">
        <f t="shared" si="3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45226</v>
      </c>
      <c r="AR30" s="52">
        <f t="shared" si="2"/>
        <v>0</v>
      </c>
      <c r="AS30" s="34"/>
      <c r="AT30" s="54">
        <f t="shared" si="3"/>
        <v>0</v>
      </c>
      <c r="AU30" s="55"/>
    </row>
    <row r="31" spans="1:47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72"/>
      <c r="AN31" s="61"/>
      <c r="AO31" s="5"/>
      <c r="AP31" s="5"/>
      <c r="AQ31" s="70">
        <v>45227</v>
      </c>
      <c r="AR31" s="56"/>
      <c r="AS31" s="57"/>
      <c r="AT31" s="58"/>
      <c r="AU31" s="42" t="s">
        <v>49</v>
      </c>
    </row>
    <row r="32" spans="1:47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72"/>
      <c r="AN32" s="69"/>
      <c r="AO32" s="5"/>
      <c r="AP32" s="5"/>
      <c r="AQ32" s="70">
        <v>45228</v>
      </c>
      <c r="AR32" s="56"/>
      <c r="AS32" s="57"/>
      <c r="AT32" s="58"/>
      <c r="AU32" s="42" t="s">
        <v>49</v>
      </c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4"/>
      <c r="S33" s="84"/>
      <c r="T33" s="84"/>
      <c r="U33" s="84"/>
      <c r="V33" s="84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45229</v>
      </c>
      <c r="AR33" s="52">
        <f t="shared" si="2"/>
        <v>0</v>
      </c>
      <c r="AS33" s="34"/>
      <c r="AT33" s="54">
        <f t="shared" si="3"/>
        <v>0</v>
      </c>
      <c r="AU33" s="55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4"/>
      <c r="S34" s="84"/>
      <c r="T34" s="84"/>
      <c r="U34" s="84"/>
      <c r="V34" s="84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66">
        <v>45230</v>
      </c>
      <c r="AR34" s="52">
        <f t="shared" si="2"/>
        <v>0</v>
      </c>
      <c r="AS34" s="34"/>
      <c r="AT34" s="54">
        <f t="shared" si="3"/>
        <v>0</v>
      </c>
      <c r="AU34" s="55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70</v>
      </c>
      <c r="P40" s="95">
        <f>AA1</f>
        <v>45200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76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39"/>
  <sheetViews>
    <sheetView topLeftCell="A4" zoomScaleNormal="100" workbookViewId="0">
      <selection activeCell="AT41" sqref="AT41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69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70</v>
      </c>
      <c r="X1" s="98"/>
      <c r="Y1" s="98"/>
      <c r="Z1" s="98"/>
      <c r="AA1" s="99">
        <v>45231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71</v>
      </c>
      <c r="AU1" s="74"/>
    </row>
    <row r="2" spans="1:49" ht="24.75" customHeight="1" x14ac:dyDescent="0.2">
      <c r="A2" s="101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79</v>
      </c>
      <c r="AO2" s="1"/>
      <c r="AP2" s="1"/>
      <c r="AQ2" s="20"/>
      <c r="AR2" s="91" t="s">
        <v>80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72</v>
      </c>
      <c r="AR3" s="35" t="s">
        <v>73</v>
      </c>
      <c r="AS3" s="35" t="s">
        <v>74</v>
      </c>
      <c r="AT3" s="36" t="s">
        <v>5</v>
      </c>
      <c r="AU3" s="41" t="s">
        <v>75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45231</v>
      </c>
      <c r="AR4" s="52">
        <f t="shared" ref="AR4:AR6" si="0">COUNTIF(A4:AL4,"x")/4</f>
        <v>0</v>
      </c>
      <c r="AS4" s="34"/>
      <c r="AT4" s="54">
        <f t="shared" ref="AT4:AT6" si="1">AS4-AR4</f>
        <v>0</v>
      </c>
      <c r="AU4" s="55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4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66">
        <v>45232</v>
      </c>
      <c r="AR5" s="52">
        <f t="shared" si="0"/>
        <v>0</v>
      </c>
      <c r="AS5" s="34"/>
      <c r="AT5" s="54">
        <f t="shared" si="1"/>
        <v>0</v>
      </c>
      <c r="AU5" s="81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45233</v>
      </c>
      <c r="AR6" s="52">
        <f t="shared" si="0"/>
        <v>0</v>
      </c>
      <c r="AS6" s="34"/>
      <c r="AT6" s="54">
        <f t="shared" si="1"/>
        <v>0</v>
      </c>
      <c r="AU6" s="82"/>
    </row>
    <row r="7" spans="1:49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1"/>
      <c r="S7" s="61"/>
      <c r="T7" s="61"/>
      <c r="U7" s="61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72"/>
      <c r="AN7" s="69"/>
      <c r="AO7" s="5"/>
      <c r="AP7" s="5"/>
      <c r="AQ7" s="70">
        <v>45234</v>
      </c>
      <c r="AR7" s="56"/>
      <c r="AS7" s="57"/>
      <c r="AT7" s="58"/>
      <c r="AU7" s="83" t="s">
        <v>49</v>
      </c>
    </row>
    <row r="8" spans="1:49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72"/>
      <c r="AN8" s="61"/>
      <c r="AO8" s="5"/>
      <c r="AP8" s="5"/>
      <c r="AQ8" s="70">
        <v>45235</v>
      </c>
      <c r="AR8" s="56"/>
      <c r="AS8" s="57"/>
      <c r="AT8" s="58"/>
      <c r="AU8" s="83" t="s">
        <v>49</v>
      </c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45236</v>
      </c>
      <c r="AR9" s="52">
        <f t="shared" ref="AR9:AR33" si="2">COUNTIF(A9:AL9,"x")/4</f>
        <v>0</v>
      </c>
      <c r="AS9" s="34"/>
      <c r="AT9" s="54">
        <f t="shared" ref="AT9:AT33" si="3">AS9-AR9</f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66">
        <v>45237</v>
      </c>
      <c r="AR10" s="52">
        <f t="shared" ref="AR10:AR11" si="4">COUNTIF(A10:AL10,"x")/4</f>
        <v>0</v>
      </c>
      <c r="AS10" s="34"/>
      <c r="AT10" s="54">
        <f t="shared" ref="AT10:AT11" si="5">AS10-AR10</f>
        <v>0</v>
      </c>
      <c r="AU10" s="55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4"/>
      <c r="S11" s="84"/>
      <c r="T11" s="84"/>
      <c r="U11" s="84"/>
      <c r="V11" s="84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45238</v>
      </c>
      <c r="AR11" s="52">
        <f t="shared" si="4"/>
        <v>0</v>
      </c>
      <c r="AS11" s="34"/>
      <c r="AT11" s="54">
        <f t="shared" si="5"/>
        <v>0</v>
      </c>
      <c r="AU11" s="55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4"/>
      <c r="S12" s="84"/>
      <c r="T12" s="84"/>
      <c r="U12" s="84"/>
      <c r="V12" s="84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45239</v>
      </c>
      <c r="AR12" s="52">
        <f t="shared" si="2"/>
        <v>0</v>
      </c>
      <c r="AS12" s="34"/>
      <c r="AT12" s="54">
        <f t="shared" si="3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45240</v>
      </c>
      <c r="AR13" s="52">
        <f t="shared" si="2"/>
        <v>0</v>
      </c>
      <c r="AS13" s="34"/>
      <c r="AT13" s="54">
        <f t="shared" si="3"/>
        <v>0</v>
      </c>
      <c r="AU13" s="55"/>
    </row>
    <row r="14" spans="1:49" x14ac:dyDescent="0.2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72"/>
      <c r="AN14" s="69"/>
      <c r="AO14" s="5"/>
      <c r="AP14" s="5"/>
      <c r="AQ14" s="70">
        <v>45241</v>
      </c>
      <c r="AR14" s="56"/>
      <c r="AS14" s="57"/>
      <c r="AT14" s="58"/>
      <c r="AU14" s="83" t="s">
        <v>49</v>
      </c>
    </row>
    <row r="15" spans="1:49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72"/>
      <c r="AN15" s="69"/>
      <c r="AO15" s="5"/>
      <c r="AP15" s="5"/>
      <c r="AQ15" s="70">
        <v>45242</v>
      </c>
      <c r="AR15" s="56"/>
      <c r="AS15" s="57"/>
      <c r="AT15" s="58"/>
      <c r="AU15" s="83" t="s">
        <v>49</v>
      </c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45243</v>
      </c>
      <c r="AR16" s="52">
        <f t="shared" si="2"/>
        <v>0</v>
      </c>
      <c r="AS16" s="34"/>
      <c r="AT16" s="54">
        <f t="shared" si="3"/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45244</v>
      </c>
      <c r="AR17" s="52">
        <f t="shared" ref="AR17:AR18" si="6">COUNTIF(A17:AL17,"x")/4</f>
        <v>0</v>
      </c>
      <c r="AS17" s="34"/>
      <c r="AT17" s="54">
        <f t="shared" ref="AT17:AT18" si="7">AS17-AR17</f>
        <v>0</v>
      </c>
      <c r="AU17" s="55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45245</v>
      </c>
      <c r="AR18" s="52">
        <f t="shared" si="6"/>
        <v>0</v>
      </c>
      <c r="AS18" s="34"/>
      <c r="AT18" s="54">
        <f t="shared" si="7"/>
        <v>0</v>
      </c>
      <c r="AU18" s="55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45246</v>
      </c>
      <c r="AR19" s="52">
        <f t="shared" si="2"/>
        <v>0</v>
      </c>
      <c r="AS19" s="34"/>
      <c r="AT19" s="54">
        <f t="shared" si="3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45247</v>
      </c>
      <c r="AR20" s="52">
        <f t="shared" si="2"/>
        <v>0</v>
      </c>
      <c r="AS20" s="34"/>
      <c r="AT20" s="54">
        <f t="shared" si="3"/>
        <v>0</v>
      </c>
      <c r="AU20" s="55"/>
    </row>
    <row r="21" spans="1:47" ht="12.75" customHeight="1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72"/>
      <c r="AN21" s="69"/>
      <c r="AO21" s="5"/>
      <c r="AP21" s="5"/>
      <c r="AQ21" s="70">
        <v>45248</v>
      </c>
      <c r="AR21" s="56"/>
      <c r="AS21" s="57"/>
      <c r="AT21" s="58"/>
      <c r="AU21" s="83" t="s">
        <v>49</v>
      </c>
    </row>
    <row r="22" spans="1:47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72"/>
      <c r="AN22" s="69"/>
      <c r="AO22" s="5"/>
      <c r="AP22" s="5"/>
      <c r="AQ22" s="70">
        <v>45249</v>
      </c>
      <c r="AR22" s="56"/>
      <c r="AS22" s="57"/>
      <c r="AT22" s="58"/>
      <c r="AU22" s="83" t="s">
        <v>49</v>
      </c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45250</v>
      </c>
      <c r="AR23" s="52">
        <f t="shared" si="2"/>
        <v>0</v>
      </c>
      <c r="AS23" s="34"/>
      <c r="AT23" s="54">
        <f t="shared" si="3"/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45251</v>
      </c>
      <c r="AR24" s="52">
        <f t="shared" ref="AR24:AR25" si="8">COUNTIF(A24:AL24,"x")/4</f>
        <v>0</v>
      </c>
      <c r="AS24" s="34"/>
      <c r="AT24" s="54">
        <f t="shared" ref="AT24:AT25" si="9">AS24-AR24</f>
        <v>0</v>
      </c>
      <c r="AU24" s="55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45252</v>
      </c>
      <c r="AR25" s="52">
        <f t="shared" si="8"/>
        <v>0</v>
      </c>
      <c r="AS25" s="34"/>
      <c r="AT25" s="54">
        <f t="shared" si="9"/>
        <v>0</v>
      </c>
      <c r="AU25" s="55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45253</v>
      </c>
      <c r="AR26" s="52">
        <f t="shared" si="2"/>
        <v>0</v>
      </c>
      <c r="AS26" s="34"/>
      <c r="AT26" s="54">
        <f t="shared" si="3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45254</v>
      </c>
      <c r="AR27" s="52">
        <f t="shared" si="2"/>
        <v>0</v>
      </c>
      <c r="AS27" s="34"/>
      <c r="AT27" s="54">
        <f t="shared" si="3"/>
        <v>0</v>
      </c>
      <c r="AU27" s="55"/>
    </row>
    <row r="28" spans="1:47" ht="12.75" customHeight="1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72"/>
      <c r="AN28" s="69"/>
      <c r="AO28" s="5"/>
      <c r="AP28" s="5"/>
      <c r="AQ28" s="70">
        <v>45255</v>
      </c>
      <c r="AR28" s="56"/>
      <c r="AS28" s="57"/>
      <c r="AT28" s="58"/>
      <c r="AU28" s="83" t="s">
        <v>49</v>
      </c>
    </row>
    <row r="29" spans="1:47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72"/>
      <c r="AN29" s="69"/>
      <c r="AO29" s="5"/>
      <c r="AP29" s="5"/>
      <c r="AQ29" s="70">
        <v>45256</v>
      </c>
      <c r="AR29" s="56"/>
      <c r="AS29" s="57"/>
      <c r="AT29" s="58"/>
      <c r="AU29" s="83" t="s">
        <v>49</v>
      </c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45257</v>
      </c>
      <c r="AR30" s="52">
        <f t="shared" si="2"/>
        <v>0</v>
      </c>
      <c r="AS30" s="34"/>
      <c r="AT30" s="54">
        <f t="shared" si="3"/>
        <v>0</v>
      </c>
      <c r="AU30" s="55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66">
        <v>45258</v>
      </c>
      <c r="AR31" s="52">
        <f t="shared" ref="AR31:AR32" si="10">COUNTIF(A31:AL31,"x")/4</f>
        <v>0</v>
      </c>
      <c r="AS31" s="34"/>
      <c r="AT31" s="54">
        <f t="shared" ref="AT31:AT32" si="11">AS31-AR31</f>
        <v>0</v>
      </c>
      <c r="AU31" s="55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45259</v>
      </c>
      <c r="AR32" s="52">
        <f t="shared" si="10"/>
        <v>0</v>
      </c>
      <c r="AS32" s="34"/>
      <c r="AT32" s="54">
        <f t="shared" si="11"/>
        <v>0</v>
      </c>
      <c r="AU32" s="55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4"/>
      <c r="S33" s="84"/>
      <c r="T33" s="84"/>
      <c r="U33" s="84"/>
      <c r="V33" s="84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45260</v>
      </c>
      <c r="AR33" s="52">
        <f t="shared" si="2"/>
        <v>0</v>
      </c>
      <c r="AS33" s="34"/>
      <c r="AT33" s="54">
        <f t="shared" si="3"/>
        <v>0</v>
      </c>
      <c r="AU33" s="55"/>
    </row>
    <row r="34" spans="1:4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22"/>
      <c r="AR34" s="32">
        <f>SUM(AR4:AR33)</f>
        <v>0</v>
      </c>
      <c r="AS34" s="32">
        <f>SUM(AS4:AS33)</f>
        <v>0</v>
      </c>
      <c r="AT34" s="32">
        <f>AS34-AR34</f>
        <v>0</v>
      </c>
      <c r="AU34" s="43"/>
    </row>
    <row r="35" spans="1:47" x14ac:dyDescent="0.2">
      <c r="AM35" s="6"/>
      <c r="AN35" s="6"/>
      <c r="AO35" s="6"/>
      <c r="AP35" s="6"/>
      <c r="AQ35" s="23"/>
      <c r="AR35" s="9"/>
      <c r="AS35" s="9"/>
      <c r="AT35" s="9"/>
      <c r="AU35" s="44"/>
    </row>
    <row r="36" spans="1:47" ht="14.25" x14ac:dyDescent="0.2">
      <c r="AM36" s="6"/>
      <c r="AN36" s="6"/>
      <c r="AO36" s="6"/>
      <c r="AP36" s="6"/>
      <c r="AQ36" s="24" t="s">
        <v>10</v>
      </c>
      <c r="AR36" s="33" t="e">
        <f>100/AS34*AR34</f>
        <v>#DIV/0!</v>
      </c>
      <c r="AS36" s="10" t="s">
        <v>1</v>
      </c>
      <c r="AT36" s="10"/>
      <c r="AU36" s="44"/>
    </row>
    <row r="37" spans="1:47" ht="14.25" x14ac:dyDescent="0.2">
      <c r="AQ37" s="25"/>
      <c r="AR37" s="11"/>
      <c r="AS37" s="12"/>
      <c r="AT37" s="12"/>
    </row>
    <row r="39" spans="1:47" x14ac:dyDescent="0.2">
      <c r="L39" s="18" t="s">
        <v>70</v>
      </c>
      <c r="P39" s="95">
        <f>AA1</f>
        <v>45231</v>
      </c>
      <c r="Q39" s="96"/>
      <c r="R39" s="96"/>
      <c r="S39" s="96"/>
      <c r="T39" s="96"/>
      <c r="U39" s="7"/>
      <c r="V39" s="7"/>
      <c r="W39" s="8"/>
      <c r="X39" s="17"/>
      <c r="Y39" s="8"/>
      <c r="Z39" s="28"/>
      <c r="AR39" s="8" t="s">
        <v>76</v>
      </c>
      <c r="AU39" s="46"/>
    </row>
  </sheetData>
  <mergeCells count="6">
    <mergeCell ref="AR2:AT2"/>
    <mergeCell ref="P39:T39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zoomScaleNormal="100" workbookViewId="0">
      <selection activeCell="AD39" sqref="AD39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69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70</v>
      </c>
      <c r="X1" s="98"/>
      <c r="Y1" s="98"/>
      <c r="Z1" s="98"/>
      <c r="AA1" s="99">
        <v>45261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71</v>
      </c>
      <c r="AU1" s="74"/>
    </row>
    <row r="2" spans="1:49" ht="24.75" customHeight="1" x14ac:dyDescent="0.2">
      <c r="A2" s="101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78</v>
      </c>
      <c r="AO2" s="1"/>
      <c r="AP2" s="1"/>
      <c r="AQ2" s="20"/>
      <c r="AR2" s="91" t="s">
        <v>80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72</v>
      </c>
      <c r="AR3" s="35" t="s">
        <v>73</v>
      </c>
      <c r="AS3" s="35" t="s">
        <v>74</v>
      </c>
      <c r="AT3" s="36" t="s">
        <v>5</v>
      </c>
      <c r="AU3" s="41" t="s">
        <v>75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45261</v>
      </c>
      <c r="AR4" s="52">
        <f t="shared" ref="AR4" si="0">COUNTIF(A4:AL4,"x")/4</f>
        <v>0</v>
      </c>
      <c r="AS4" s="34"/>
      <c r="AT4" s="54">
        <f t="shared" ref="AT4" si="1">AS4-AR4</f>
        <v>0</v>
      </c>
      <c r="AU4" s="55"/>
    </row>
    <row r="5" spans="1:49" ht="12.75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72"/>
      <c r="AN5" s="61"/>
      <c r="AO5" s="5"/>
      <c r="AP5" s="5"/>
      <c r="AQ5" s="70">
        <v>45262</v>
      </c>
      <c r="AR5" s="56"/>
      <c r="AS5" s="57"/>
      <c r="AT5" s="58"/>
      <c r="AU5" s="86" t="s">
        <v>49</v>
      </c>
    </row>
    <row r="6" spans="1:49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1"/>
      <c r="S6" s="61"/>
      <c r="T6" s="61"/>
      <c r="U6" s="61"/>
      <c r="V6" s="61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72"/>
      <c r="AN6" s="69"/>
      <c r="AO6" s="5"/>
      <c r="AP6" s="5"/>
      <c r="AQ6" s="70">
        <v>45263</v>
      </c>
      <c r="AR6" s="56"/>
      <c r="AS6" s="57"/>
      <c r="AT6" s="58"/>
      <c r="AU6" s="90" t="s">
        <v>49</v>
      </c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45264</v>
      </c>
      <c r="AR7" s="52">
        <f t="shared" ref="AR7:AR30" si="2">COUNTIF(A7:AL7,"x")/4</f>
        <v>0</v>
      </c>
      <c r="AS7" s="34"/>
      <c r="AT7" s="54">
        <f t="shared" ref="AT7:AT30" si="3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45265</v>
      </c>
      <c r="AR8" s="52">
        <f t="shared" si="2"/>
        <v>0</v>
      </c>
      <c r="AS8" s="34"/>
      <c r="AT8" s="54">
        <f t="shared" si="3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45266</v>
      </c>
      <c r="AR9" s="52">
        <f t="shared" si="2"/>
        <v>0</v>
      </c>
      <c r="AS9" s="34"/>
      <c r="AT9" s="54">
        <f t="shared" si="3"/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66">
        <v>45267</v>
      </c>
      <c r="AR10" s="52">
        <f t="shared" ref="AR10:AR11" si="4">COUNTIF(A10:AL10,"x")/4</f>
        <v>0</v>
      </c>
      <c r="AS10" s="34"/>
      <c r="AT10" s="54">
        <f t="shared" ref="AT10:AT11" si="5">AS10-AR10</f>
        <v>0</v>
      </c>
      <c r="AU10" s="55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4"/>
      <c r="S11" s="84"/>
      <c r="T11" s="84"/>
      <c r="U11" s="84"/>
      <c r="V11" s="84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45268</v>
      </c>
      <c r="AR11" s="52">
        <f t="shared" si="4"/>
        <v>0</v>
      </c>
      <c r="AS11" s="34"/>
      <c r="AT11" s="54">
        <f t="shared" si="5"/>
        <v>0</v>
      </c>
      <c r="AU11" s="55"/>
    </row>
    <row r="12" spans="1:49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72"/>
      <c r="AN12" s="69"/>
      <c r="AO12" s="5"/>
      <c r="AP12" s="5"/>
      <c r="AQ12" s="70">
        <v>45269</v>
      </c>
      <c r="AR12" s="56"/>
      <c r="AS12" s="57"/>
      <c r="AT12" s="58"/>
      <c r="AU12" s="83" t="s">
        <v>49</v>
      </c>
    </row>
    <row r="13" spans="1:49" x14ac:dyDescent="0.2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72"/>
      <c r="AN13" s="69"/>
      <c r="AO13" s="5"/>
      <c r="AP13" s="5"/>
      <c r="AQ13" s="70">
        <v>45270</v>
      </c>
      <c r="AR13" s="56"/>
      <c r="AS13" s="57"/>
      <c r="AT13" s="58"/>
      <c r="AU13" s="83" t="s">
        <v>49</v>
      </c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45271</v>
      </c>
      <c r="AR14" s="52">
        <f t="shared" si="2"/>
        <v>0</v>
      </c>
      <c r="AS14" s="34"/>
      <c r="AT14" s="54">
        <f t="shared" si="3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45272</v>
      </c>
      <c r="AR15" s="52">
        <f t="shared" si="2"/>
        <v>0</v>
      </c>
      <c r="AS15" s="34"/>
      <c r="AT15" s="54">
        <f t="shared" si="3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45273</v>
      </c>
      <c r="AR16" s="52">
        <f t="shared" si="2"/>
        <v>0</v>
      </c>
      <c r="AS16" s="34"/>
      <c r="AT16" s="54">
        <f t="shared" si="3"/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45274</v>
      </c>
      <c r="AR17" s="52">
        <f t="shared" ref="AR17:AR18" si="6">COUNTIF(A17:AL17,"x")/4</f>
        <v>0</v>
      </c>
      <c r="AS17" s="34"/>
      <c r="AT17" s="54">
        <f t="shared" ref="AT17:AT18" si="7">AS17-AR17</f>
        <v>0</v>
      </c>
      <c r="AU17" s="55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45275</v>
      </c>
      <c r="AR18" s="52">
        <f t="shared" si="6"/>
        <v>0</v>
      </c>
      <c r="AS18" s="34"/>
      <c r="AT18" s="54">
        <f t="shared" si="7"/>
        <v>0</v>
      </c>
      <c r="AU18" s="55"/>
    </row>
    <row r="19" spans="1:4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72"/>
      <c r="AN19" s="69"/>
      <c r="AO19" s="5"/>
      <c r="AP19" s="5"/>
      <c r="AQ19" s="70">
        <v>45276</v>
      </c>
      <c r="AR19" s="56"/>
      <c r="AS19" s="57"/>
      <c r="AT19" s="58"/>
      <c r="AU19" s="83" t="s">
        <v>49</v>
      </c>
    </row>
    <row r="20" spans="1:47" x14ac:dyDescent="0.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72"/>
      <c r="AN20" s="69"/>
      <c r="AO20" s="5"/>
      <c r="AP20" s="5"/>
      <c r="AQ20" s="70">
        <v>45277</v>
      </c>
      <c r="AR20" s="56"/>
      <c r="AS20" s="57"/>
      <c r="AT20" s="58"/>
      <c r="AU20" s="83" t="s">
        <v>49</v>
      </c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45278</v>
      </c>
      <c r="AR21" s="52">
        <f t="shared" si="2"/>
        <v>0</v>
      </c>
      <c r="AS21" s="34"/>
      <c r="AT21" s="54">
        <f t="shared" si="3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45279</v>
      </c>
      <c r="AR22" s="52">
        <f t="shared" si="2"/>
        <v>0</v>
      </c>
      <c r="AS22" s="34"/>
      <c r="AT22" s="54">
        <f t="shared" si="3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45280</v>
      </c>
      <c r="AR23" s="52">
        <f t="shared" si="2"/>
        <v>0</v>
      </c>
      <c r="AS23" s="34"/>
      <c r="AT23" s="54">
        <f t="shared" si="3"/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45281</v>
      </c>
      <c r="AR24" s="52">
        <f t="shared" ref="AR24:AR25" si="8">COUNTIF(A24:AL24,"x")/4</f>
        <v>0</v>
      </c>
      <c r="AS24" s="34"/>
      <c r="AT24" s="54">
        <f t="shared" ref="AT24:AT25" si="9">AS24-AR24</f>
        <v>0</v>
      </c>
      <c r="AU24" s="55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45282</v>
      </c>
      <c r="AR25" s="52">
        <f t="shared" si="8"/>
        <v>0</v>
      </c>
      <c r="AS25" s="34"/>
      <c r="AT25" s="54">
        <f t="shared" si="9"/>
        <v>0</v>
      </c>
      <c r="AU25" s="55"/>
    </row>
    <row r="26" spans="1:47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72"/>
      <c r="AN26" s="69"/>
      <c r="AO26" s="5"/>
      <c r="AP26" s="5"/>
      <c r="AQ26" s="70">
        <v>45283</v>
      </c>
      <c r="AR26" s="56"/>
      <c r="AS26" s="57"/>
      <c r="AT26" s="58"/>
      <c r="AU26" s="83" t="s">
        <v>49</v>
      </c>
    </row>
    <row r="27" spans="1:47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72"/>
      <c r="AN27" s="69"/>
      <c r="AO27" s="5"/>
      <c r="AP27" s="5"/>
      <c r="AQ27" s="70">
        <v>45284</v>
      </c>
      <c r="AR27" s="56"/>
      <c r="AS27" s="57"/>
      <c r="AT27" s="58"/>
      <c r="AU27" s="83" t="s">
        <v>49</v>
      </c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45285</v>
      </c>
      <c r="AR28" s="52">
        <f t="shared" si="2"/>
        <v>0</v>
      </c>
      <c r="AS28" s="34"/>
      <c r="AT28" s="54">
        <f t="shared" si="3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45286</v>
      </c>
      <c r="AR29" s="52">
        <f t="shared" si="2"/>
        <v>0</v>
      </c>
      <c r="AS29" s="34"/>
      <c r="AT29" s="54">
        <f t="shared" si="3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45287</v>
      </c>
      <c r="AR30" s="52">
        <f t="shared" si="2"/>
        <v>0</v>
      </c>
      <c r="AS30" s="34"/>
      <c r="AT30" s="54">
        <f t="shared" si="3"/>
        <v>0</v>
      </c>
      <c r="AU30" s="55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66">
        <v>45288</v>
      </c>
      <c r="AR31" s="52">
        <f t="shared" ref="AR31:AR32" si="10">COUNTIF(A31:AL31,"x")/4</f>
        <v>0</v>
      </c>
      <c r="AS31" s="34"/>
      <c r="AT31" s="54">
        <f t="shared" ref="AT31:AT32" si="11">AS31-AR31</f>
        <v>0</v>
      </c>
      <c r="AU31" s="55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45289</v>
      </c>
      <c r="AR32" s="52">
        <f t="shared" si="10"/>
        <v>0</v>
      </c>
      <c r="AS32" s="34"/>
      <c r="AT32" s="54">
        <f t="shared" si="11"/>
        <v>0</v>
      </c>
      <c r="AU32" s="55"/>
    </row>
    <row r="33" spans="1:47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72"/>
      <c r="AN33" s="69"/>
      <c r="AO33" s="5"/>
      <c r="AP33" s="5"/>
      <c r="AQ33" s="70">
        <v>45290</v>
      </c>
      <c r="AR33" s="56"/>
      <c r="AS33" s="57"/>
      <c r="AT33" s="58"/>
      <c r="AU33" s="83" t="s">
        <v>49</v>
      </c>
    </row>
    <row r="34" spans="1:47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72"/>
      <c r="AN34" s="69"/>
      <c r="AO34" s="5"/>
      <c r="AP34" s="5"/>
      <c r="AQ34" s="70">
        <v>45291</v>
      </c>
      <c r="AR34" s="56"/>
      <c r="AS34" s="57"/>
      <c r="AT34" s="58"/>
      <c r="AU34" s="83" t="s">
        <v>49</v>
      </c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70</v>
      </c>
      <c r="P40" s="95">
        <f>AA1</f>
        <v>45261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76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13"/>
  <sheetViews>
    <sheetView zoomScaleNormal="100" workbookViewId="0">
      <selection activeCell="AU13" sqref="AU13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5.375" style="8" customWidth="1"/>
    <col min="47" max="47" width="25.375" style="45" customWidth="1"/>
    <col min="48" max="48" width="4.625" customWidth="1"/>
    <col min="49" max="49" width="7.125" customWidth="1"/>
  </cols>
  <sheetData>
    <row r="1" spans="1:50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>
        <v>44805</v>
      </c>
      <c r="AB1" s="100"/>
      <c r="AC1" s="100"/>
      <c r="AD1" s="100"/>
      <c r="AE1" s="100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50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50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2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49" t="s">
        <v>50</v>
      </c>
      <c r="AX3" s="3"/>
    </row>
    <row r="4" spans="1:50" ht="2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48"/>
      <c r="S4" s="48"/>
      <c r="T4" s="48"/>
      <c r="U4" s="48"/>
      <c r="V4" s="48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"/>
      <c r="AN4" s="51"/>
      <c r="AO4" s="5"/>
      <c r="AP4" s="5"/>
      <c r="AQ4" s="66">
        <v>44832</v>
      </c>
      <c r="AR4" s="52">
        <f t="shared" ref="AR4:AR6" si="0">COUNTIF(A4:AL4,"x")/4</f>
        <v>0</v>
      </c>
      <c r="AS4" s="34">
        <v>4.25</v>
      </c>
      <c r="AT4" s="54">
        <f t="shared" ref="AT4:AT6" si="1">AS4-AR4</f>
        <v>4.25</v>
      </c>
      <c r="AU4" s="76" t="s">
        <v>60</v>
      </c>
      <c r="AW4" s="4" t="s">
        <v>59</v>
      </c>
    </row>
    <row r="5" spans="1:50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48"/>
      <c r="S5" s="48"/>
      <c r="T5" s="48"/>
      <c r="U5" s="48"/>
      <c r="V5" s="48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"/>
      <c r="AN5" s="68"/>
      <c r="AO5" s="5"/>
      <c r="AP5" s="5"/>
      <c r="AQ5" s="66">
        <v>44833</v>
      </c>
      <c r="AR5" s="52">
        <f t="shared" si="0"/>
        <v>0</v>
      </c>
      <c r="AS5" s="34">
        <v>8.5</v>
      </c>
      <c r="AT5" s="54">
        <f t="shared" si="1"/>
        <v>8.5</v>
      </c>
      <c r="AU5" s="55" t="s">
        <v>61</v>
      </c>
      <c r="AW5" s="4" t="s">
        <v>59</v>
      </c>
    </row>
    <row r="6" spans="1:50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48"/>
      <c r="S6" s="48"/>
      <c r="T6" s="48"/>
      <c r="U6" s="48"/>
      <c r="V6" s="48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"/>
      <c r="AN6" s="68"/>
      <c r="AO6" s="5"/>
      <c r="AP6" s="5"/>
      <c r="AQ6" s="66">
        <v>44834</v>
      </c>
      <c r="AR6" s="52">
        <f t="shared" si="0"/>
        <v>0</v>
      </c>
      <c r="AS6" s="34">
        <v>4.25</v>
      </c>
      <c r="AT6" s="54">
        <f t="shared" si="1"/>
        <v>4.25</v>
      </c>
      <c r="AU6" s="55" t="s">
        <v>61</v>
      </c>
      <c r="AW6" s="4" t="s">
        <v>59</v>
      </c>
    </row>
    <row r="7" spans="1:50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48"/>
      <c r="S7" s="48"/>
      <c r="T7" s="48"/>
      <c r="U7" s="48"/>
      <c r="V7" s="48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"/>
      <c r="AN7" s="68"/>
      <c r="AO7" s="5"/>
      <c r="AP7" s="5"/>
      <c r="AQ7" s="27"/>
      <c r="AR7" s="52"/>
      <c r="AS7" s="53"/>
      <c r="AT7" s="54"/>
      <c r="AU7" s="55"/>
      <c r="AW7" s="4"/>
    </row>
    <row r="8" spans="1:50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22"/>
      <c r="AR8" s="32">
        <f>SUM(AR4:AR7)</f>
        <v>0</v>
      </c>
      <c r="AS8" s="32">
        <f>SUM(AS4:AS7)</f>
        <v>17</v>
      </c>
      <c r="AT8" s="32">
        <f>AS8-AR8</f>
        <v>17</v>
      </c>
      <c r="AU8" s="43"/>
    </row>
    <row r="9" spans="1:50" x14ac:dyDescent="0.2">
      <c r="AM9" s="6"/>
      <c r="AN9" s="6"/>
      <c r="AO9" s="6"/>
      <c r="AP9" s="6"/>
      <c r="AQ9" s="23"/>
      <c r="AR9" s="9"/>
      <c r="AS9" s="9"/>
      <c r="AT9" s="9"/>
      <c r="AU9" s="44"/>
    </row>
    <row r="10" spans="1:50" ht="14.25" x14ac:dyDescent="0.2">
      <c r="AM10" s="6"/>
      <c r="AN10" s="6"/>
      <c r="AO10" s="6"/>
      <c r="AP10" s="6"/>
      <c r="AQ10" s="24" t="s">
        <v>10</v>
      </c>
      <c r="AR10" s="33">
        <f>100/AS8*AR8</f>
        <v>0</v>
      </c>
      <c r="AS10" s="10" t="s">
        <v>1</v>
      </c>
      <c r="AT10" s="10"/>
      <c r="AU10" s="44"/>
    </row>
    <row r="11" spans="1:50" ht="14.25" x14ac:dyDescent="0.2">
      <c r="AQ11" s="25"/>
      <c r="AR11" s="11"/>
      <c r="AS11" s="12"/>
      <c r="AT11" s="12"/>
    </row>
    <row r="13" spans="1:50" x14ac:dyDescent="0.2">
      <c r="L13" s="18" t="s">
        <v>6</v>
      </c>
      <c r="P13" s="95">
        <f>AA1</f>
        <v>44805</v>
      </c>
      <c r="Q13" s="96"/>
      <c r="R13" s="96"/>
      <c r="S13" s="96"/>
      <c r="T13" s="96"/>
      <c r="U13" s="7"/>
      <c r="V13" s="7"/>
      <c r="W13" s="8"/>
      <c r="X13" s="17"/>
      <c r="Y13" s="8"/>
      <c r="Z13" s="28"/>
      <c r="AQ13" s="8"/>
      <c r="AR13" s="17" t="s">
        <v>9</v>
      </c>
      <c r="AU13" s="75"/>
    </row>
  </sheetData>
  <mergeCells count="6">
    <mergeCell ref="AR2:AT2"/>
    <mergeCell ref="P13:T13"/>
    <mergeCell ref="A1:J1"/>
    <mergeCell ref="W1:Z1"/>
    <mergeCell ref="AA1:AE1"/>
    <mergeCell ref="A2:AL2"/>
  </mergeCells>
  <conditionalFormatting sqref="AW3:AW7">
    <cfRule type="cellIs" dxfId="2" priority="1" operator="equal">
      <formula>"Oui"</formula>
    </cfRule>
  </conditionalFormatting>
  <pageMargins left="0.15748031496062992" right="0.15748031496062992" top="0.55118110236220474" bottom="0.15748031496062992" header="0.11811023622047245" footer="0.11811023622047245"/>
  <pageSetup paperSize="9" scale="5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40"/>
  <sheetViews>
    <sheetView zoomScaleNormal="100" workbookViewId="0">
      <selection activeCell="AU6" sqref="AU6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5.625" style="8" customWidth="1"/>
    <col min="47" max="47" width="25.375" style="45" customWidth="1"/>
    <col min="48" max="48" width="4.625" customWidth="1"/>
    <col min="49" max="49" width="7.125" customWidth="1"/>
  </cols>
  <sheetData>
    <row r="1" spans="1:50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>
        <v>44835</v>
      </c>
      <c r="AB1" s="100"/>
      <c r="AC1" s="100"/>
      <c r="AD1" s="100"/>
      <c r="AE1" s="100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50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50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2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49" t="s">
        <v>50</v>
      </c>
      <c r="AX3" s="3"/>
    </row>
    <row r="4" spans="1:50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48"/>
      <c r="S4" s="48"/>
      <c r="T4" s="48"/>
      <c r="U4" s="48"/>
      <c r="V4" s="62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5"/>
      <c r="AN4" s="69"/>
      <c r="AO4" s="5"/>
      <c r="AP4" s="5"/>
      <c r="AQ4" s="70">
        <v>44835</v>
      </c>
      <c r="AR4" s="56"/>
      <c r="AS4" s="57"/>
      <c r="AT4" s="58"/>
      <c r="AU4" s="42" t="s">
        <v>49</v>
      </c>
      <c r="AW4" s="31" t="s">
        <v>59</v>
      </c>
    </row>
    <row r="5" spans="1:50" ht="12.75" customHeight="1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48"/>
      <c r="S5" s="48"/>
      <c r="T5" s="48"/>
      <c r="U5" s="48"/>
      <c r="V5" s="62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5"/>
      <c r="AN5" s="69"/>
      <c r="AO5" s="5"/>
      <c r="AP5" s="5"/>
      <c r="AQ5" s="70">
        <v>44836</v>
      </c>
      <c r="AR5" s="56"/>
      <c r="AS5" s="57"/>
      <c r="AT5" s="58"/>
      <c r="AU5" s="42" t="s">
        <v>49</v>
      </c>
      <c r="AW5" s="31" t="s">
        <v>59</v>
      </c>
    </row>
    <row r="6" spans="1:50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8"/>
      <c r="S6" s="48"/>
      <c r="T6" s="48"/>
      <c r="U6" s="48"/>
      <c r="V6" s="62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"/>
      <c r="AN6" s="68"/>
      <c r="AO6" s="5"/>
      <c r="AP6" s="5"/>
      <c r="AQ6" s="71">
        <v>44837</v>
      </c>
      <c r="AR6" s="52">
        <f t="shared" ref="AR6:AR31" si="0">COUNTIF(A6:AL6,"x")/4</f>
        <v>0</v>
      </c>
      <c r="AS6" s="34">
        <v>4</v>
      </c>
      <c r="AT6" s="54">
        <f t="shared" ref="AT6:AT31" si="1">AS6-AR6</f>
        <v>4</v>
      </c>
      <c r="AU6" s="55" t="s">
        <v>62</v>
      </c>
      <c r="AW6" s="31" t="s">
        <v>59</v>
      </c>
    </row>
    <row r="7" spans="1:50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48"/>
      <c r="S7" s="48"/>
      <c r="T7" s="48"/>
      <c r="U7" s="48"/>
      <c r="V7" s="7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5"/>
      <c r="AN7" s="68"/>
      <c r="AO7" s="5"/>
      <c r="AP7" s="5"/>
      <c r="AQ7" s="71">
        <v>44838</v>
      </c>
      <c r="AR7" s="52">
        <f t="shared" si="0"/>
        <v>0</v>
      </c>
      <c r="AS7" s="34">
        <v>4.25</v>
      </c>
      <c r="AT7" s="54">
        <f t="shared" si="1"/>
        <v>4.25</v>
      </c>
      <c r="AU7" s="55" t="s">
        <v>62</v>
      </c>
      <c r="AW7" s="31" t="s">
        <v>59</v>
      </c>
    </row>
    <row r="8" spans="1:50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48"/>
      <c r="S8" s="48"/>
      <c r="T8" s="48"/>
      <c r="U8" s="48"/>
      <c r="V8" s="48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"/>
      <c r="AN8" s="51"/>
      <c r="AO8" s="5"/>
      <c r="AP8" s="5"/>
      <c r="AQ8" s="71">
        <v>44839</v>
      </c>
      <c r="AR8" s="52">
        <f t="shared" si="0"/>
        <v>0</v>
      </c>
      <c r="AS8" s="34">
        <v>4</v>
      </c>
      <c r="AT8" s="54">
        <f t="shared" si="1"/>
        <v>4</v>
      </c>
      <c r="AU8" s="55" t="s">
        <v>62</v>
      </c>
      <c r="AW8" s="31" t="s">
        <v>59</v>
      </c>
    </row>
    <row r="9" spans="1:50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48"/>
      <c r="S9" s="48"/>
      <c r="T9" s="48"/>
      <c r="U9" s="48"/>
      <c r="V9" s="48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"/>
      <c r="AN9" s="51"/>
      <c r="AO9" s="5"/>
      <c r="AP9" s="5"/>
      <c r="AQ9" s="71">
        <v>44840</v>
      </c>
      <c r="AR9" s="52">
        <f t="shared" si="0"/>
        <v>0</v>
      </c>
      <c r="AS9" s="34">
        <v>8.25</v>
      </c>
      <c r="AT9" s="54">
        <f t="shared" si="1"/>
        <v>8.25</v>
      </c>
      <c r="AU9" s="55" t="s">
        <v>62</v>
      </c>
      <c r="AW9" s="31" t="s">
        <v>59</v>
      </c>
    </row>
    <row r="10" spans="1:50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48"/>
      <c r="S10" s="48"/>
      <c r="T10" s="48"/>
      <c r="U10" s="48"/>
      <c r="V10" s="48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"/>
      <c r="AN10" s="51"/>
      <c r="AO10" s="5"/>
      <c r="AP10" s="5"/>
      <c r="AQ10" s="71">
        <v>44841</v>
      </c>
      <c r="AR10" s="52">
        <f t="shared" si="0"/>
        <v>0</v>
      </c>
      <c r="AS10" s="34">
        <v>4.25</v>
      </c>
      <c r="AT10" s="54">
        <f t="shared" si="1"/>
        <v>4.25</v>
      </c>
      <c r="AU10" s="55" t="s">
        <v>62</v>
      </c>
      <c r="AW10" s="31" t="s">
        <v>59</v>
      </c>
    </row>
    <row r="11" spans="1:50" x14ac:dyDescent="0.2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48"/>
      <c r="S11" s="48"/>
      <c r="T11" s="48"/>
      <c r="U11" s="48"/>
      <c r="V11" s="62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5"/>
      <c r="AN11" s="69"/>
      <c r="AO11" s="5"/>
      <c r="AP11" s="5"/>
      <c r="AQ11" s="70">
        <v>44842</v>
      </c>
      <c r="AR11" s="56"/>
      <c r="AS11" s="57"/>
      <c r="AT11" s="58"/>
      <c r="AU11" s="42" t="s">
        <v>49</v>
      </c>
      <c r="AW11" s="31" t="s">
        <v>59</v>
      </c>
    </row>
    <row r="12" spans="1:50" x14ac:dyDescent="0.2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48"/>
      <c r="S12" s="48"/>
      <c r="T12" s="48"/>
      <c r="U12" s="48"/>
      <c r="V12" s="62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5"/>
      <c r="AN12" s="69"/>
      <c r="AO12" s="5"/>
      <c r="AP12" s="5"/>
      <c r="AQ12" s="70">
        <v>44843</v>
      </c>
      <c r="AR12" s="56"/>
      <c r="AS12" s="57"/>
      <c r="AT12" s="58"/>
      <c r="AU12" s="42" t="s">
        <v>49</v>
      </c>
      <c r="AW12" s="31" t="s">
        <v>59</v>
      </c>
    </row>
    <row r="13" spans="1:50" ht="21" x14ac:dyDescent="0.2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48"/>
      <c r="S13" s="48"/>
      <c r="T13" s="48"/>
      <c r="U13" s="48"/>
      <c r="V13" s="62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"/>
      <c r="AN13" s="51" t="s">
        <v>63</v>
      </c>
      <c r="AO13" s="5"/>
      <c r="AP13" s="5"/>
      <c r="AQ13" s="71">
        <v>44844</v>
      </c>
      <c r="AR13" s="52">
        <f t="shared" si="0"/>
        <v>0</v>
      </c>
      <c r="AS13" s="34">
        <v>4</v>
      </c>
      <c r="AT13" s="54">
        <f t="shared" si="1"/>
        <v>4</v>
      </c>
      <c r="AU13" s="55" t="s">
        <v>65</v>
      </c>
      <c r="AW13" s="31" t="s">
        <v>59</v>
      </c>
    </row>
    <row r="14" spans="1:50" x14ac:dyDescent="0.2">
      <c r="A14" s="51" t="s">
        <v>63</v>
      </c>
      <c r="B14" s="51" t="s">
        <v>63</v>
      </c>
      <c r="C14" s="51" t="s">
        <v>63</v>
      </c>
      <c r="D14" s="51" t="s">
        <v>63</v>
      </c>
      <c r="E14" s="51" t="s">
        <v>63</v>
      </c>
      <c r="F14" s="51" t="s">
        <v>63</v>
      </c>
      <c r="G14" s="51" t="s">
        <v>63</v>
      </c>
      <c r="H14" s="51" t="s">
        <v>63</v>
      </c>
      <c r="I14" s="51" t="s">
        <v>63</v>
      </c>
      <c r="J14" s="51" t="s">
        <v>63</v>
      </c>
      <c r="K14" s="51" t="s">
        <v>63</v>
      </c>
      <c r="L14" s="51" t="s">
        <v>63</v>
      </c>
      <c r="M14" s="51" t="s">
        <v>63</v>
      </c>
      <c r="N14" s="51" t="s">
        <v>63</v>
      </c>
      <c r="O14" s="51" t="s">
        <v>63</v>
      </c>
      <c r="P14" s="51" t="s">
        <v>63</v>
      </c>
      <c r="Q14" s="51" t="s">
        <v>63</v>
      </c>
      <c r="R14" s="48" t="s">
        <v>64</v>
      </c>
      <c r="S14" s="48" t="s">
        <v>64</v>
      </c>
      <c r="T14" s="48" t="s">
        <v>64</v>
      </c>
      <c r="U14" s="48" t="s">
        <v>64</v>
      </c>
      <c r="V14" s="77" t="s">
        <v>64</v>
      </c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5"/>
      <c r="AN14" s="78"/>
      <c r="AO14" s="5"/>
      <c r="AP14" s="5"/>
      <c r="AQ14" s="71">
        <v>44845</v>
      </c>
      <c r="AR14" s="52">
        <f t="shared" si="0"/>
        <v>4.25</v>
      </c>
      <c r="AS14" s="34">
        <v>4.25</v>
      </c>
      <c r="AT14" s="54">
        <f t="shared" si="1"/>
        <v>0</v>
      </c>
      <c r="AU14" s="55"/>
      <c r="AW14" s="31" t="s">
        <v>59</v>
      </c>
    </row>
    <row r="15" spans="1:50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48"/>
      <c r="S15" s="48"/>
      <c r="T15" s="48"/>
      <c r="U15" s="48"/>
      <c r="V15" s="48"/>
      <c r="W15" s="51" t="s">
        <v>63</v>
      </c>
      <c r="X15" s="51" t="s">
        <v>63</v>
      </c>
      <c r="Y15" s="51" t="s">
        <v>63</v>
      </c>
      <c r="Z15" s="51" t="s">
        <v>63</v>
      </c>
      <c r="AA15" s="51" t="s">
        <v>63</v>
      </c>
      <c r="AB15" s="51" t="s">
        <v>63</v>
      </c>
      <c r="AC15" s="51" t="s">
        <v>63</v>
      </c>
      <c r="AD15" s="51" t="s">
        <v>63</v>
      </c>
      <c r="AE15" s="51" t="s">
        <v>63</v>
      </c>
      <c r="AF15" s="51" t="s">
        <v>63</v>
      </c>
      <c r="AG15" s="51" t="s">
        <v>63</v>
      </c>
      <c r="AH15" s="51" t="s">
        <v>63</v>
      </c>
      <c r="AI15" s="51" t="s">
        <v>63</v>
      </c>
      <c r="AJ15" s="51" t="s">
        <v>63</v>
      </c>
      <c r="AK15" s="51" t="s">
        <v>63</v>
      </c>
      <c r="AL15" s="51" t="s">
        <v>63</v>
      </c>
      <c r="AM15" s="5"/>
      <c r="AN15" s="78" t="s">
        <v>63</v>
      </c>
      <c r="AO15" s="5"/>
      <c r="AP15" s="5"/>
      <c r="AQ15" s="71">
        <v>44846</v>
      </c>
      <c r="AR15" s="52">
        <f>COUNTIF(A15:AL15,"x")/4</f>
        <v>4</v>
      </c>
      <c r="AS15" s="34">
        <v>4</v>
      </c>
      <c r="AT15" s="54">
        <f t="shared" si="1"/>
        <v>0</v>
      </c>
      <c r="AU15" s="55"/>
      <c r="AW15" s="31" t="s">
        <v>59</v>
      </c>
    </row>
    <row r="16" spans="1:50" x14ac:dyDescent="0.2">
      <c r="A16" s="51" t="s">
        <v>63</v>
      </c>
      <c r="B16" s="51" t="s">
        <v>63</v>
      </c>
      <c r="C16" s="51" t="s">
        <v>63</v>
      </c>
      <c r="D16" s="51" t="s">
        <v>63</v>
      </c>
      <c r="E16" s="51" t="s">
        <v>63</v>
      </c>
      <c r="F16" s="51" t="s">
        <v>63</v>
      </c>
      <c r="G16" s="51" t="s">
        <v>63</v>
      </c>
      <c r="H16" s="51" t="s">
        <v>63</v>
      </c>
      <c r="I16" s="51" t="s">
        <v>63</v>
      </c>
      <c r="J16" s="51" t="s">
        <v>63</v>
      </c>
      <c r="K16" s="51" t="s">
        <v>63</v>
      </c>
      <c r="L16" s="51" t="s">
        <v>63</v>
      </c>
      <c r="M16" s="51" t="s">
        <v>63</v>
      </c>
      <c r="N16" s="51" t="s">
        <v>63</v>
      </c>
      <c r="O16" s="51" t="s">
        <v>63</v>
      </c>
      <c r="P16" s="51" t="s">
        <v>63</v>
      </c>
      <c r="Q16" s="51" t="s">
        <v>63</v>
      </c>
      <c r="R16" s="48" t="s">
        <v>64</v>
      </c>
      <c r="S16" s="48" t="s">
        <v>64</v>
      </c>
      <c r="T16" s="48" t="s">
        <v>64</v>
      </c>
      <c r="U16" s="48" t="s">
        <v>64</v>
      </c>
      <c r="V16" s="48" t="s">
        <v>64</v>
      </c>
      <c r="W16" s="51" t="s">
        <v>63</v>
      </c>
      <c r="X16" s="51" t="s">
        <v>63</v>
      </c>
      <c r="Y16" s="51" t="s">
        <v>63</v>
      </c>
      <c r="Z16" s="51" t="s">
        <v>63</v>
      </c>
      <c r="AA16" s="51" t="s">
        <v>63</v>
      </c>
      <c r="AB16" s="51" t="s">
        <v>63</v>
      </c>
      <c r="AC16" s="51" t="s">
        <v>63</v>
      </c>
      <c r="AD16" s="51" t="s">
        <v>63</v>
      </c>
      <c r="AE16" s="51" t="s">
        <v>63</v>
      </c>
      <c r="AF16" s="51" t="s">
        <v>63</v>
      </c>
      <c r="AG16" s="51" t="s">
        <v>63</v>
      </c>
      <c r="AH16" s="51" t="s">
        <v>63</v>
      </c>
      <c r="AI16" s="51" t="s">
        <v>63</v>
      </c>
      <c r="AJ16" s="51" t="s">
        <v>63</v>
      </c>
      <c r="AK16" s="51" t="s">
        <v>63</v>
      </c>
      <c r="AL16" s="51" t="s">
        <v>63</v>
      </c>
      <c r="AM16" s="5"/>
      <c r="AN16" s="78" t="s">
        <v>63</v>
      </c>
      <c r="AO16" s="5"/>
      <c r="AP16" s="5"/>
      <c r="AQ16" s="71">
        <v>44847</v>
      </c>
      <c r="AR16" s="52">
        <f>COUNTIF(A16:AL16,"x")/4</f>
        <v>8.25</v>
      </c>
      <c r="AS16" s="34">
        <v>8.25</v>
      </c>
      <c r="AT16" s="54">
        <f t="shared" si="1"/>
        <v>0</v>
      </c>
      <c r="AU16" s="55"/>
      <c r="AW16" s="31" t="s">
        <v>59</v>
      </c>
    </row>
    <row r="17" spans="1:49" x14ac:dyDescent="0.2">
      <c r="A17" s="51" t="s">
        <v>63</v>
      </c>
      <c r="B17" s="51" t="s">
        <v>63</v>
      </c>
      <c r="C17" s="51" t="s">
        <v>63</v>
      </c>
      <c r="D17" s="51" t="s">
        <v>63</v>
      </c>
      <c r="E17" s="51" t="s">
        <v>63</v>
      </c>
      <c r="F17" s="51" t="s">
        <v>63</v>
      </c>
      <c r="G17" s="51" t="s">
        <v>63</v>
      </c>
      <c r="H17" s="51" t="s">
        <v>63</v>
      </c>
      <c r="I17" s="51" t="s">
        <v>63</v>
      </c>
      <c r="J17" s="51" t="s">
        <v>63</v>
      </c>
      <c r="K17" s="51" t="s">
        <v>63</v>
      </c>
      <c r="L17" s="51" t="s">
        <v>63</v>
      </c>
      <c r="M17" s="51" t="s">
        <v>63</v>
      </c>
      <c r="N17" s="51" t="s">
        <v>63</v>
      </c>
      <c r="O17" s="51" t="s">
        <v>63</v>
      </c>
      <c r="P17" s="51" t="s">
        <v>63</v>
      </c>
      <c r="Q17" s="51" t="s">
        <v>63</v>
      </c>
      <c r="R17" s="48"/>
      <c r="S17" s="48"/>
      <c r="T17" s="48"/>
      <c r="U17" s="48"/>
      <c r="V17" s="48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"/>
      <c r="AN17" s="78"/>
      <c r="AO17" s="5"/>
      <c r="AP17" s="5"/>
      <c r="AQ17" s="71">
        <v>44848</v>
      </c>
      <c r="AR17" s="52">
        <f>COUNTIF(A17:AL17,"x")/4</f>
        <v>4.25</v>
      </c>
      <c r="AS17" s="34">
        <v>4.25</v>
      </c>
      <c r="AT17" s="54">
        <f t="shared" si="1"/>
        <v>0</v>
      </c>
      <c r="AU17" s="55"/>
      <c r="AW17" s="31" t="s">
        <v>59</v>
      </c>
    </row>
    <row r="18" spans="1:49" x14ac:dyDescent="0.2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48"/>
      <c r="S18" s="48"/>
      <c r="T18" s="48"/>
      <c r="U18" s="48"/>
      <c r="V18" s="62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5"/>
      <c r="AN18" s="69"/>
      <c r="AO18" s="5"/>
      <c r="AP18" s="5"/>
      <c r="AQ18" s="70">
        <v>44849</v>
      </c>
      <c r="AR18" s="56"/>
      <c r="AS18" s="57"/>
      <c r="AT18" s="58"/>
      <c r="AU18" s="42" t="s">
        <v>49</v>
      </c>
      <c r="AW18" s="31" t="s">
        <v>59</v>
      </c>
    </row>
    <row r="19" spans="1:49" x14ac:dyDescent="0.2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48"/>
      <c r="S19" s="48"/>
      <c r="T19" s="48"/>
      <c r="U19" s="48"/>
      <c r="V19" s="62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5"/>
      <c r="AN19" s="69"/>
      <c r="AO19" s="5"/>
      <c r="AP19" s="5"/>
      <c r="AQ19" s="70">
        <v>44850</v>
      </c>
      <c r="AR19" s="56"/>
      <c r="AS19" s="57"/>
      <c r="AT19" s="58"/>
      <c r="AU19" s="42" t="s">
        <v>49</v>
      </c>
      <c r="AW19" s="31" t="s">
        <v>59</v>
      </c>
    </row>
    <row r="20" spans="1:49" x14ac:dyDescent="0.2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"/>
      <c r="AN20" s="59"/>
      <c r="AO20" s="5"/>
      <c r="AP20" s="5"/>
      <c r="AQ20" s="67">
        <v>44851</v>
      </c>
      <c r="AR20" s="37"/>
      <c r="AS20" s="38"/>
      <c r="AT20" s="39"/>
      <c r="AU20" s="93" t="s">
        <v>57</v>
      </c>
      <c r="AW20" s="31" t="s">
        <v>59</v>
      </c>
    </row>
    <row r="21" spans="1:49" ht="12.75" customHeight="1" x14ac:dyDescent="0.2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"/>
      <c r="AN21" s="59"/>
      <c r="AO21" s="5"/>
      <c r="AP21" s="5"/>
      <c r="AQ21" s="67">
        <v>44852</v>
      </c>
      <c r="AR21" s="37"/>
      <c r="AS21" s="38"/>
      <c r="AT21" s="39"/>
      <c r="AU21" s="102"/>
      <c r="AW21" s="31" t="s">
        <v>59</v>
      </c>
    </row>
    <row r="22" spans="1:49" x14ac:dyDescent="0.2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"/>
      <c r="AN22" s="59"/>
      <c r="AO22" s="5"/>
      <c r="AP22" s="5"/>
      <c r="AQ22" s="67">
        <v>44853</v>
      </c>
      <c r="AR22" s="37"/>
      <c r="AS22" s="38"/>
      <c r="AT22" s="39"/>
      <c r="AU22" s="102"/>
      <c r="AW22" s="31" t="s">
        <v>59</v>
      </c>
    </row>
    <row r="23" spans="1:49" x14ac:dyDescent="0.2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"/>
      <c r="AN23" s="59"/>
      <c r="AO23" s="5"/>
      <c r="AP23" s="5"/>
      <c r="AQ23" s="67">
        <v>44854</v>
      </c>
      <c r="AR23" s="37"/>
      <c r="AS23" s="38"/>
      <c r="AT23" s="39"/>
      <c r="AU23" s="102"/>
      <c r="AW23" s="31" t="s">
        <v>59</v>
      </c>
    </row>
    <row r="24" spans="1:49" x14ac:dyDescent="0.2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"/>
      <c r="AN24" s="59"/>
      <c r="AO24" s="5"/>
      <c r="AP24" s="5"/>
      <c r="AQ24" s="67">
        <v>44855</v>
      </c>
      <c r="AR24" s="37"/>
      <c r="AS24" s="38"/>
      <c r="AT24" s="39"/>
      <c r="AU24" s="94"/>
      <c r="AW24" s="31" t="s">
        <v>59</v>
      </c>
    </row>
    <row r="25" spans="1:49" x14ac:dyDescent="0.2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48"/>
      <c r="S25" s="48"/>
      <c r="T25" s="48"/>
      <c r="U25" s="48"/>
      <c r="V25" s="62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5"/>
      <c r="AN25" s="69"/>
      <c r="AO25" s="5"/>
      <c r="AP25" s="5"/>
      <c r="AQ25" s="70">
        <v>44856</v>
      </c>
      <c r="AR25" s="56"/>
      <c r="AS25" s="57"/>
      <c r="AT25" s="58"/>
      <c r="AU25" s="42" t="s">
        <v>49</v>
      </c>
      <c r="AW25" s="31" t="s">
        <v>59</v>
      </c>
    </row>
    <row r="26" spans="1:49" x14ac:dyDescent="0.2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48"/>
      <c r="S26" s="48"/>
      <c r="T26" s="48"/>
      <c r="U26" s="48"/>
      <c r="V26" s="62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5"/>
      <c r="AN26" s="69"/>
      <c r="AO26" s="5"/>
      <c r="AP26" s="5"/>
      <c r="AQ26" s="70">
        <v>44857</v>
      </c>
      <c r="AR26" s="56"/>
      <c r="AS26" s="57"/>
      <c r="AT26" s="58"/>
      <c r="AU26" s="42" t="s">
        <v>49</v>
      </c>
      <c r="AW26" s="31" t="s">
        <v>59</v>
      </c>
    </row>
    <row r="27" spans="1:49" ht="21" x14ac:dyDescent="0.2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8"/>
      <c r="S27" s="48"/>
      <c r="T27" s="48"/>
      <c r="U27" s="48"/>
      <c r="V27" s="62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"/>
      <c r="AN27" s="78"/>
      <c r="AO27" s="5"/>
      <c r="AP27" s="5"/>
      <c r="AQ27" s="71">
        <v>44858</v>
      </c>
      <c r="AR27" s="52">
        <f t="shared" si="0"/>
        <v>0</v>
      </c>
      <c r="AS27" s="34">
        <v>4</v>
      </c>
      <c r="AT27" s="54">
        <f t="shared" si="1"/>
        <v>4</v>
      </c>
      <c r="AU27" s="55" t="s">
        <v>66</v>
      </c>
      <c r="AW27" s="31" t="s">
        <v>59</v>
      </c>
    </row>
    <row r="28" spans="1:49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48"/>
      <c r="S28" s="48"/>
      <c r="T28" s="48"/>
      <c r="U28" s="48"/>
      <c r="V28" s="77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5"/>
      <c r="AN28" s="78"/>
      <c r="AO28" s="5"/>
      <c r="AP28" s="5"/>
      <c r="AQ28" s="71">
        <v>44859</v>
      </c>
      <c r="AR28" s="52">
        <f t="shared" si="0"/>
        <v>0</v>
      </c>
      <c r="AS28" s="34">
        <v>4.25</v>
      </c>
      <c r="AT28" s="54">
        <f t="shared" si="1"/>
        <v>4.25</v>
      </c>
      <c r="AU28" s="55" t="s">
        <v>67</v>
      </c>
      <c r="AW28" s="31" t="s">
        <v>59</v>
      </c>
    </row>
    <row r="29" spans="1:49" ht="21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48"/>
      <c r="S29" s="48"/>
      <c r="T29" s="48"/>
      <c r="U29" s="48"/>
      <c r="V29" s="48"/>
      <c r="W29" s="51"/>
      <c r="X29" s="51"/>
      <c r="Y29" s="51"/>
      <c r="Z29" s="51"/>
      <c r="AA29" s="51"/>
      <c r="AB29" s="51"/>
      <c r="AC29" s="51" t="s">
        <v>63</v>
      </c>
      <c r="AD29" s="51" t="s">
        <v>63</v>
      </c>
      <c r="AE29" s="51" t="s">
        <v>63</v>
      </c>
      <c r="AF29" s="51" t="s">
        <v>63</v>
      </c>
      <c r="AG29" s="51" t="s">
        <v>63</v>
      </c>
      <c r="AH29" s="51" t="s">
        <v>63</v>
      </c>
      <c r="AI29" s="51" t="s">
        <v>63</v>
      </c>
      <c r="AJ29" s="51" t="s">
        <v>63</v>
      </c>
      <c r="AK29" s="51" t="s">
        <v>63</v>
      </c>
      <c r="AL29" s="51" t="s">
        <v>63</v>
      </c>
      <c r="AM29" s="5"/>
      <c r="AN29" s="78"/>
      <c r="AO29" s="5"/>
      <c r="AP29" s="5"/>
      <c r="AQ29" s="71">
        <v>44860</v>
      </c>
      <c r="AR29" s="52">
        <f t="shared" si="0"/>
        <v>2.5</v>
      </c>
      <c r="AS29" s="34">
        <v>4</v>
      </c>
      <c r="AT29" s="54">
        <f t="shared" si="1"/>
        <v>1.5</v>
      </c>
      <c r="AU29" s="55" t="s">
        <v>68</v>
      </c>
      <c r="AW29" s="31" t="s">
        <v>59</v>
      </c>
    </row>
    <row r="30" spans="1:49" x14ac:dyDescent="0.2">
      <c r="A30" s="51" t="s">
        <v>63</v>
      </c>
      <c r="B30" s="51" t="s">
        <v>63</v>
      </c>
      <c r="C30" s="51" t="s">
        <v>63</v>
      </c>
      <c r="D30" s="51" t="s">
        <v>63</v>
      </c>
      <c r="E30" s="51" t="s">
        <v>63</v>
      </c>
      <c r="F30" s="51" t="s">
        <v>63</v>
      </c>
      <c r="G30" s="51" t="s">
        <v>63</v>
      </c>
      <c r="H30" s="51" t="s">
        <v>63</v>
      </c>
      <c r="I30" s="51" t="s">
        <v>63</v>
      </c>
      <c r="J30" s="51" t="s">
        <v>63</v>
      </c>
      <c r="K30" s="51" t="s">
        <v>63</v>
      </c>
      <c r="L30" s="51" t="s">
        <v>63</v>
      </c>
      <c r="M30" s="51" t="s">
        <v>63</v>
      </c>
      <c r="N30" s="51" t="s">
        <v>63</v>
      </c>
      <c r="O30" s="51" t="s">
        <v>63</v>
      </c>
      <c r="P30" s="51" t="s">
        <v>63</v>
      </c>
      <c r="Q30" s="51" t="s">
        <v>63</v>
      </c>
      <c r="R30" s="48" t="s">
        <v>64</v>
      </c>
      <c r="S30" s="48" t="s">
        <v>64</v>
      </c>
      <c r="T30" s="48" t="s">
        <v>64</v>
      </c>
      <c r="U30" s="48" t="s">
        <v>64</v>
      </c>
      <c r="V30" s="48" t="s">
        <v>64</v>
      </c>
      <c r="W30" s="51" t="s">
        <v>63</v>
      </c>
      <c r="X30" s="51" t="s">
        <v>63</v>
      </c>
      <c r="Y30" s="51" t="s">
        <v>63</v>
      </c>
      <c r="Z30" s="51" t="s">
        <v>63</v>
      </c>
      <c r="AA30" s="51" t="s">
        <v>63</v>
      </c>
      <c r="AB30" s="51" t="s">
        <v>63</v>
      </c>
      <c r="AC30" s="51" t="s">
        <v>63</v>
      </c>
      <c r="AD30" s="51" t="s">
        <v>63</v>
      </c>
      <c r="AE30" s="51" t="s">
        <v>63</v>
      </c>
      <c r="AF30" s="51" t="s">
        <v>63</v>
      </c>
      <c r="AG30" s="51" t="s">
        <v>63</v>
      </c>
      <c r="AH30" s="51" t="s">
        <v>63</v>
      </c>
      <c r="AI30" s="51" t="s">
        <v>63</v>
      </c>
      <c r="AJ30" s="51" t="s">
        <v>63</v>
      </c>
      <c r="AK30" s="51" t="s">
        <v>63</v>
      </c>
      <c r="AL30" s="51" t="s">
        <v>63</v>
      </c>
      <c r="AM30" s="5"/>
      <c r="AN30" s="78"/>
      <c r="AO30" s="5"/>
      <c r="AP30" s="5"/>
      <c r="AQ30" s="71">
        <v>44861</v>
      </c>
      <c r="AR30" s="52">
        <f t="shared" si="0"/>
        <v>8.25</v>
      </c>
      <c r="AS30" s="34">
        <v>8.25</v>
      </c>
      <c r="AT30" s="54">
        <f t="shared" si="1"/>
        <v>0</v>
      </c>
      <c r="AU30" s="55"/>
      <c r="AW30" s="31" t="s">
        <v>59</v>
      </c>
    </row>
    <row r="31" spans="1:49" x14ac:dyDescent="0.2">
      <c r="A31" s="51" t="s">
        <v>63</v>
      </c>
      <c r="B31" s="51" t="s">
        <v>63</v>
      </c>
      <c r="C31" s="51" t="s">
        <v>63</v>
      </c>
      <c r="D31" s="51" t="s">
        <v>63</v>
      </c>
      <c r="E31" s="51" t="s">
        <v>63</v>
      </c>
      <c r="F31" s="51" t="s">
        <v>63</v>
      </c>
      <c r="G31" s="51" t="s">
        <v>63</v>
      </c>
      <c r="H31" s="51" t="s">
        <v>63</v>
      </c>
      <c r="I31" s="51" t="s">
        <v>63</v>
      </c>
      <c r="J31" s="51" t="s">
        <v>63</v>
      </c>
      <c r="K31" s="51" t="s">
        <v>63</v>
      </c>
      <c r="L31" s="51" t="s">
        <v>63</v>
      </c>
      <c r="M31" s="51" t="s">
        <v>63</v>
      </c>
      <c r="N31" s="51" t="s">
        <v>63</v>
      </c>
      <c r="O31" s="51" t="s">
        <v>63</v>
      </c>
      <c r="P31" s="51" t="s">
        <v>63</v>
      </c>
      <c r="Q31" s="51" t="s">
        <v>63</v>
      </c>
      <c r="R31" s="48"/>
      <c r="S31" s="48"/>
      <c r="T31" s="48"/>
      <c r="U31" s="48"/>
      <c r="V31" s="48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"/>
      <c r="AN31" s="78"/>
      <c r="AO31" s="5"/>
      <c r="AP31" s="5"/>
      <c r="AQ31" s="71">
        <v>44862</v>
      </c>
      <c r="AR31" s="52">
        <f t="shared" si="0"/>
        <v>4.25</v>
      </c>
      <c r="AS31" s="34">
        <v>4.25</v>
      </c>
      <c r="AT31" s="54">
        <f t="shared" si="1"/>
        <v>0</v>
      </c>
      <c r="AU31" s="55"/>
      <c r="AW31" s="31" t="s">
        <v>59</v>
      </c>
    </row>
    <row r="32" spans="1:49" x14ac:dyDescent="0.2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48"/>
      <c r="S32" s="48"/>
      <c r="T32" s="48"/>
      <c r="U32" s="48"/>
      <c r="V32" s="62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5"/>
      <c r="AN32" s="69"/>
      <c r="AO32" s="5"/>
      <c r="AP32" s="5"/>
      <c r="AQ32" s="70">
        <v>44863</v>
      </c>
      <c r="AR32" s="56"/>
      <c r="AS32" s="57"/>
      <c r="AT32" s="58"/>
      <c r="AU32" s="42" t="s">
        <v>49</v>
      </c>
      <c r="AW32" s="31" t="s">
        <v>59</v>
      </c>
    </row>
    <row r="33" spans="1:49" x14ac:dyDescent="0.2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48"/>
      <c r="S33" s="48"/>
      <c r="T33" s="48"/>
      <c r="U33" s="48"/>
      <c r="V33" s="62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5"/>
      <c r="AN33" s="69"/>
      <c r="AO33" s="5"/>
      <c r="AP33" s="5"/>
      <c r="AQ33" s="70">
        <v>44864</v>
      </c>
      <c r="AR33" s="56"/>
      <c r="AS33" s="57"/>
      <c r="AT33" s="58"/>
      <c r="AU33" s="42" t="s">
        <v>49</v>
      </c>
      <c r="AW33" s="31" t="s">
        <v>59</v>
      </c>
    </row>
    <row r="34" spans="1:49" x14ac:dyDescent="0.2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"/>
      <c r="AN34" s="59"/>
      <c r="AO34" s="5"/>
      <c r="AP34" s="5"/>
      <c r="AQ34" s="67">
        <v>44865</v>
      </c>
      <c r="AR34" s="37"/>
      <c r="AS34" s="38"/>
      <c r="AT34" s="39"/>
      <c r="AU34" s="47" t="s">
        <v>56</v>
      </c>
      <c r="AW34" s="31" t="s">
        <v>59</v>
      </c>
    </row>
    <row r="35" spans="1:49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35.75</v>
      </c>
      <c r="AS35" s="32">
        <f>SUM(AS4:AS34)</f>
        <v>74.25</v>
      </c>
      <c r="AT35" s="32">
        <f>AS35-AR35</f>
        <v>38.5</v>
      </c>
      <c r="AU35" s="43"/>
    </row>
    <row r="36" spans="1:49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9" ht="14.25" x14ac:dyDescent="0.2">
      <c r="AM37" s="6"/>
      <c r="AN37" s="6"/>
      <c r="AO37" s="6"/>
      <c r="AP37" s="6"/>
      <c r="AQ37" s="24" t="s">
        <v>10</v>
      </c>
      <c r="AR37" s="33">
        <f>100/AS35*AR35</f>
        <v>48.148148148148152</v>
      </c>
      <c r="AS37" s="10" t="s">
        <v>1</v>
      </c>
      <c r="AT37" s="10"/>
      <c r="AU37" s="44"/>
    </row>
    <row r="38" spans="1:49" ht="14.25" x14ac:dyDescent="0.2">
      <c r="AQ38" s="25"/>
      <c r="AR38" s="11"/>
      <c r="AS38" s="12"/>
      <c r="AT38" s="12"/>
    </row>
    <row r="40" spans="1:49" x14ac:dyDescent="0.2">
      <c r="L40" s="18" t="s">
        <v>6</v>
      </c>
      <c r="P40" s="95">
        <f>AA1</f>
        <v>44835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>
        <f>AU1</f>
        <v>0</v>
      </c>
    </row>
  </sheetData>
  <mergeCells count="7">
    <mergeCell ref="AU20:AU24"/>
    <mergeCell ref="AR2:AT2"/>
    <mergeCell ref="P40:T40"/>
    <mergeCell ref="A1:J1"/>
    <mergeCell ref="W1:Z1"/>
    <mergeCell ref="AA1:AE1"/>
    <mergeCell ref="A2:AL2"/>
  </mergeCells>
  <conditionalFormatting sqref="AW3:AW34">
    <cfRule type="cellIs" dxfId="1" priority="1" operator="equal">
      <formula>"Oui"</formula>
    </cfRule>
  </conditionalFormatting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40"/>
  <sheetViews>
    <sheetView zoomScaleNormal="100" workbookViewId="0">
      <selection activeCell="AU40" sqref="AU40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7.125" style="8" customWidth="1"/>
    <col min="45" max="45" width="6.375" style="8" customWidth="1"/>
    <col min="46" max="46" width="4.625" style="8" customWidth="1"/>
    <col min="47" max="47" width="25.375" style="45" customWidth="1"/>
    <col min="48" max="48" width="4.625" customWidth="1"/>
    <col min="49" max="49" width="7.125" customWidth="1"/>
  </cols>
  <sheetData>
    <row r="1" spans="1:50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>
        <v>44866</v>
      </c>
      <c r="AB1" s="100"/>
      <c r="AC1" s="100"/>
      <c r="AD1" s="100"/>
      <c r="AE1" s="100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50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50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49" t="s">
        <v>50</v>
      </c>
      <c r="AX3" s="3"/>
    </row>
    <row r="4" spans="1:50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72"/>
      <c r="AN4" s="59"/>
      <c r="AO4" s="5"/>
      <c r="AP4" s="5"/>
      <c r="AQ4" s="67">
        <v>44866</v>
      </c>
      <c r="AR4" s="37"/>
      <c r="AS4" s="38"/>
      <c r="AT4" s="39"/>
      <c r="AU4" s="47" t="s">
        <v>53</v>
      </c>
      <c r="AW4" s="31"/>
    </row>
    <row r="5" spans="1:50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48"/>
      <c r="S5" s="48"/>
      <c r="T5" s="48"/>
      <c r="U5" s="48"/>
      <c r="V5" s="48"/>
      <c r="W5" s="51" t="s">
        <v>63</v>
      </c>
      <c r="X5" s="51" t="s">
        <v>63</v>
      </c>
      <c r="Y5" s="51" t="s">
        <v>63</v>
      </c>
      <c r="Z5" s="51" t="s">
        <v>63</v>
      </c>
      <c r="AA5" s="51" t="s">
        <v>63</v>
      </c>
      <c r="AB5" s="51" t="s">
        <v>63</v>
      </c>
      <c r="AC5" s="51" t="s">
        <v>63</v>
      </c>
      <c r="AD5" s="51" t="s">
        <v>63</v>
      </c>
      <c r="AE5" s="51" t="s">
        <v>63</v>
      </c>
      <c r="AF5" s="51" t="s">
        <v>63</v>
      </c>
      <c r="AG5" s="51" t="s">
        <v>63</v>
      </c>
      <c r="AH5" s="51" t="s">
        <v>63</v>
      </c>
      <c r="AI5" s="51" t="s">
        <v>63</v>
      </c>
      <c r="AJ5" s="51" t="s">
        <v>63</v>
      </c>
      <c r="AK5" s="51" t="s">
        <v>63</v>
      </c>
      <c r="AL5" s="51" t="s">
        <v>63</v>
      </c>
      <c r="AM5" s="72"/>
      <c r="AN5" s="51"/>
      <c r="AO5" s="5"/>
      <c r="AP5" s="5"/>
      <c r="AQ5" s="66">
        <v>44867</v>
      </c>
      <c r="AR5" s="52">
        <f t="shared" ref="AR5:AR33" si="0">COUNTIF(A5:AL5,"x")/4</f>
        <v>4</v>
      </c>
      <c r="AS5" s="34">
        <v>4</v>
      </c>
      <c r="AT5" s="54">
        <f t="shared" ref="AT5:AT33" si="1">AS5-AR5</f>
        <v>0</v>
      </c>
      <c r="AU5" s="55"/>
      <c r="AW5" s="4"/>
    </row>
    <row r="6" spans="1:50" x14ac:dyDescent="0.2">
      <c r="A6" s="51" t="s">
        <v>63</v>
      </c>
      <c r="B6" s="51" t="s">
        <v>63</v>
      </c>
      <c r="C6" s="51" t="s">
        <v>63</v>
      </c>
      <c r="D6" s="51" t="s">
        <v>63</v>
      </c>
      <c r="E6" s="51" t="s">
        <v>63</v>
      </c>
      <c r="F6" s="51" t="s">
        <v>63</v>
      </c>
      <c r="G6" s="51" t="s">
        <v>63</v>
      </c>
      <c r="H6" s="51" t="s">
        <v>63</v>
      </c>
      <c r="I6" s="51" t="s">
        <v>63</v>
      </c>
      <c r="J6" s="51" t="s">
        <v>63</v>
      </c>
      <c r="K6" s="51" t="s">
        <v>63</v>
      </c>
      <c r="L6" s="51" t="s">
        <v>63</v>
      </c>
      <c r="M6" s="51" t="s">
        <v>63</v>
      </c>
      <c r="N6" s="51" t="s">
        <v>63</v>
      </c>
      <c r="O6" s="51" t="s">
        <v>63</v>
      </c>
      <c r="P6" s="51" t="s">
        <v>63</v>
      </c>
      <c r="Q6" s="51" t="s">
        <v>63</v>
      </c>
      <c r="R6" s="48" t="s">
        <v>64</v>
      </c>
      <c r="S6" s="48" t="s">
        <v>64</v>
      </c>
      <c r="T6" s="48" t="s">
        <v>64</v>
      </c>
      <c r="U6" s="48" t="s">
        <v>64</v>
      </c>
      <c r="V6" s="48" t="s">
        <v>64</v>
      </c>
      <c r="W6" s="51" t="s">
        <v>63</v>
      </c>
      <c r="X6" s="51" t="s">
        <v>63</v>
      </c>
      <c r="Y6" s="51" t="s">
        <v>63</v>
      </c>
      <c r="Z6" s="51" t="s">
        <v>63</v>
      </c>
      <c r="AA6" s="51" t="s">
        <v>63</v>
      </c>
      <c r="AB6" s="51" t="s">
        <v>63</v>
      </c>
      <c r="AC6" s="51" t="s">
        <v>63</v>
      </c>
      <c r="AD6" s="51" t="s">
        <v>63</v>
      </c>
      <c r="AE6" s="51" t="s">
        <v>63</v>
      </c>
      <c r="AF6" s="51" t="s">
        <v>63</v>
      </c>
      <c r="AG6" s="51" t="s">
        <v>63</v>
      </c>
      <c r="AH6" s="51" t="s">
        <v>63</v>
      </c>
      <c r="AI6" s="51" t="s">
        <v>63</v>
      </c>
      <c r="AJ6" s="51" t="s">
        <v>63</v>
      </c>
      <c r="AK6" s="51" t="s">
        <v>63</v>
      </c>
      <c r="AL6" s="51" t="s">
        <v>63</v>
      </c>
      <c r="AM6" s="72"/>
      <c r="AN6" s="68"/>
      <c r="AO6" s="5"/>
      <c r="AP6" s="5"/>
      <c r="AQ6" s="66">
        <v>44868</v>
      </c>
      <c r="AR6" s="52">
        <f t="shared" si="0"/>
        <v>8.25</v>
      </c>
      <c r="AS6" s="34">
        <v>8.25</v>
      </c>
      <c r="AT6" s="54">
        <f t="shared" si="1"/>
        <v>0</v>
      </c>
      <c r="AU6" s="55"/>
      <c r="AW6" s="16"/>
    </row>
    <row r="7" spans="1:50" x14ac:dyDescent="0.2">
      <c r="A7" s="51" t="s">
        <v>63</v>
      </c>
      <c r="B7" s="51" t="s">
        <v>63</v>
      </c>
      <c r="C7" s="51" t="s">
        <v>63</v>
      </c>
      <c r="D7" s="51" t="s">
        <v>63</v>
      </c>
      <c r="E7" s="51" t="s">
        <v>63</v>
      </c>
      <c r="F7" s="51" t="s">
        <v>63</v>
      </c>
      <c r="G7" s="51" t="s">
        <v>63</v>
      </c>
      <c r="H7" s="51" t="s">
        <v>63</v>
      </c>
      <c r="I7" s="51" t="s">
        <v>63</v>
      </c>
      <c r="J7" s="51" t="s">
        <v>63</v>
      </c>
      <c r="K7" s="51" t="s">
        <v>63</v>
      </c>
      <c r="L7" s="51" t="s">
        <v>63</v>
      </c>
      <c r="M7" s="51" t="s">
        <v>63</v>
      </c>
      <c r="N7" s="51" t="s">
        <v>63</v>
      </c>
      <c r="O7" s="51" t="s">
        <v>63</v>
      </c>
      <c r="P7" s="51" t="s">
        <v>63</v>
      </c>
      <c r="Q7" s="51" t="s">
        <v>63</v>
      </c>
      <c r="R7" s="48" t="s">
        <v>64</v>
      </c>
      <c r="S7" s="48" t="s">
        <v>64</v>
      </c>
      <c r="T7" s="48" t="s">
        <v>64</v>
      </c>
      <c r="U7" s="48" t="s">
        <v>64</v>
      </c>
      <c r="V7" s="48" t="s">
        <v>64</v>
      </c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72"/>
      <c r="AN7" s="68"/>
      <c r="AO7" s="5"/>
      <c r="AP7" s="5"/>
      <c r="AQ7" s="66">
        <v>44869</v>
      </c>
      <c r="AR7" s="52">
        <f t="shared" si="0"/>
        <v>4.25</v>
      </c>
      <c r="AS7" s="34">
        <v>4.25</v>
      </c>
      <c r="AT7" s="54">
        <f t="shared" si="1"/>
        <v>0</v>
      </c>
      <c r="AU7" s="55"/>
      <c r="AW7" s="16"/>
    </row>
    <row r="8" spans="1:50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48"/>
      <c r="S8" s="48"/>
      <c r="T8" s="48"/>
      <c r="U8" s="48"/>
      <c r="V8" s="62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72"/>
      <c r="AN8" s="69"/>
      <c r="AO8" s="5"/>
      <c r="AP8" s="5"/>
      <c r="AQ8" s="70">
        <v>44870</v>
      </c>
      <c r="AR8" s="56"/>
      <c r="AS8" s="57"/>
      <c r="AT8" s="58"/>
      <c r="AU8" s="42" t="s">
        <v>49</v>
      </c>
      <c r="AW8" s="16"/>
    </row>
    <row r="9" spans="1:50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48"/>
      <c r="S9" s="48"/>
      <c r="T9" s="48"/>
      <c r="U9" s="48"/>
      <c r="V9" s="62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72"/>
      <c r="AN9" s="69"/>
      <c r="AO9" s="5"/>
      <c r="AP9" s="5"/>
      <c r="AQ9" s="70">
        <v>44871</v>
      </c>
      <c r="AR9" s="56"/>
      <c r="AS9" s="57"/>
      <c r="AT9" s="58"/>
      <c r="AU9" s="42" t="s">
        <v>49</v>
      </c>
      <c r="AW9" s="16"/>
    </row>
    <row r="10" spans="1:50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48"/>
      <c r="S10" s="48"/>
      <c r="T10" s="48"/>
      <c r="U10" s="48"/>
      <c r="V10" s="48"/>
      <c r="W10" s="51" t="s">
        <v>63</v>
      </c>
      <c r="X10" s="51" t="s">
        <v>63</v>
      </c>
      <c r="Y10" s="51" t="s">
        <v>63</v>
      </c>
      <c r="Z10" s="51" t="s">
        <v>63</v>
      </c>
      <c r="AA10" s="51" t="s">
        <v>63</v>
      </c>
      <c r="AB10" s="51" t="s">
        <v>63</v>
      </c>
      <c r="AC10" s="51" t="s">
        <v>63</v>
      </c>
      <c r="AD10" s="51" t="s">
        <v>63</v>
      </c>
      <c r="AE10" s="51" t="s">
        <v>63</v>
      </c>
      <c r="AF10" s="51" t="s">
        <v>63</v>
      </c>
      <c r="AG10" s="51" t="s">
        <v>63</v>
      </c>
      <c r="AH10" s="51" t="s">
        <v>63</v>
      </c>
      <c r="AI10" s="51" t="s">
        <v>63</v>
      </c>
      <c r="AJ10" s="51" t="s">
        <v>63</v>
      </c>
      <c r="AK10" s="51" t="s">
        <v>63</v>
      </c>
      <c r="AL10" s="51" t="s">
        <v>63</v>
      </c>
      <c r="AM10" s="72"/>
      <c r="AN10" s="51"/>
      <c r="AO10" s="5"/>
      <c r="AP10" s="5"/>
      <c r="AQ10" s="66">
        <v>44872</v>
      </c>
      <c r="AR10" s="52">
        <f t="shared" si="0"/>
        <v>4</v>
      </c>
      <c r="AS10" s="34">
        <v>4</v>
      </c>
      <c r="AT10" s="54">
        <f t="shared" si="1"/>
        <v>0</v>
      </c>
      <c r="AU10" s="55"/>
      <c r="AW10" s="16"/>
    </row>
    <row r="11" spans="1:50" x14ac:dyDescent="0.2">
      <c r="A11" s="51" t="s">
        <v>63</v>
      </c>
      <c r="B11" s="51" t="s">
        <v>63</v>
      </c>
      <c r="C11" s="51" t="s">
        <v>63</v>
      </c>
      <c r="D11" s="51" t="s">
        <v>63</v>
      </c>
      <c r="E11" s="51" t="s">
        <v>63</v>
      </c>
      <c r="F11" s="51" t="s">
        <v>63</v>
      </c>
      <c r="G11" s="51" t="s">
        <v>63</v>
      </c>
      <c r="H11" s="51" t="s">
        <v>63</v>
      </c>
      <c r="I11" s="51" t="s">
        <v>63</v>
      </c>
      <c r="J11" s="51" t="s">
        <v>63</v>
      </c>
      <c r="K11" s="51" t="s">
        <v>63</v>
      </c>
      <c r="L11" s="51" t="s">
        <v>63</v>
      </c>
      <c r="M11" s="51" t="s">
        <v>63</v>
      </c>
      <c r="N11" s="51" t="s">
        <v>63</v>
      </c>
      <c r="O11" s="51" t="s">
        <v>63</v>
      </c>
      <c r="P11" s="51" t="s">
        <v>63</v>
      </c>
      <c r="Q11" s="51" t="s">
        <v>63</v>
      </c>
      <c r="R11" s="48" t="s">
        <v>64</v>
      </c>
      <c r="S11" s="48" t="s">
        <v>64</v>
      </c>
      <c r="T11" s="48" t="s">
        <v>64</v>
      </c>
      <c r="U11" s="48" t="s">
        <v>64</v>
      </c>
      <c r="V11" s="48" t="s">
        <v>64</v>
      </c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44873</v>
      </c>
      <c r="AR11" s="52">
        <f t="shared" si="0"/>
        <v>4.25</v>
      </c>
      <c r="AS11" s="34">
        <v>4.25</v>
      </c>
      <c r="AT11" s="54">
        <f t="shared" si="1"/>
        <v>0</v>
      </c>
      <c r="AU11" s="55"/>
      <c r="AW11" s="16"/>
    </row>
    <row r="12" spans="1:50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48"/>
      <c r="S12" s="48"/>
      <c r="T12" s="48"/>
      <c r="U12" s="48"/>
      <c r="V12" s="48"/>
      <c r="W12" s="51" t="s">
        <v>63</v>
      </c>
      <c r="X12" s="51" t="s">
        <v>63</v>
      </c>
      <c r="Y12" s="51" t="s">
        <v>63</v>
      </c>
      <c r="Z12" s="51" t="s">
        <v>63</v>
      </c>
      <c r="AA12" s="51" t="s">
        <v>63</v>
      </c>
      <c r="AB12" s="51" t="s">
        <v>63</v>
      </c>
      <c r="AC12" s="51" t="s">
        <v>63</v>
      </c>
      <c r="AD12" s="51" t="s">
        <v>63</v>
      </c>
      <c r="AE12" s="51" t="s">
        <v>63</v>
      </c>
      <c r="AF12" s="51" t="s">
        <v>63</v>
      </c>
      <c r="AG12" s="51" t="s">
        <v>63</v>
      </c>
      <c r="AH12" s="51" t="s">
        <v>63</v>
      </c>
      <c r="AI12" s="51" t="s">
        <v>63</v>
      </c>
      <c r="AJ12" s="51" t="s">
        <v>63</v>
      </c>
      <c r="AK12" s="51" t="s">
        <v>63</v>
      </c>
      <c r="AL12" s="51" t="s">
        <v>63</v>
      </c>
      <c r="AM12" s="72"/>
      <c r="AN12" s="68"/>
      <c r="AO12" s="5"/>
      <c r="AP12" s="5"/>
      <c r="AQ12" s="66">
        <v>44874</v>
      </c>
      <c r="AR12" s="52">
        <f t="shared" si="0"/>
        <v>4</v>
      </c>
      <c r="AS12" s="34">
        <v>4</v>
      </c>
      <c r="AT12" s="54">
        <f t="shared" si="1"/>
        <v>0</v>
      </c>
      <c r="AU12" s="55"/>
      <c r="AW12" s="16"/>
    </row>
    <row r="13" spans="1:50" x14ac:dyDescent="0.2">
      <c r="A13" s="51" t="s">
        <v>63</v>
      </c>
      <c r="B13" s="51" t="s">
        <v>63</v>
      </c>
      <c r="C13" s="51" t="s">
        <v>63</v>
      </c>
      <c r="D13" s="51" t="s">
        <v>63</v>
      </c>
      <c r="E13" s="51" t="s">
        <v>63</v>
      </c>
      <c r="F13" s="51" t="s">
        <v>63</v>
      </c>
      <c r="G13" s="51" t="s">
        <v>63</v>
      </c>
      <c r="H13" s="51" t="s">
        <v>63</v>
      </c>
      <c r="I13" s="51" t="s">
        <v>63</v>
      </c>
      <c r="J13" s="51" t="s">
        <v>63</v>
      </c>
      <c r="K13" s="51" t="s">
        <v>63</v>
      </c>
      <c r="L13" s="51" t="s">
        <v>63</v>
      </c>
      <c r="M13" s="51" t="s">
        <v>63</v>
      </c>
      <c r="N13" s="51" t="s">
        <v>63</v>
      </c>
      <c r="O13" s="51" t="s">
        <v>63</v>
      </c>
      <c r="P13" s="51" t="s">
        <v>63</v>
      </c>
      <c r="Q13" s="51" t="s">
        <v>63</v>
      </c>
      <c r="R13" s="48" t="s">
        <v>64</v>
      </c>
      <c r="S13" s="48" t="s">
        <v>64</v>
      </c>
      <c r="T13" s="48" t="s">
        <v>64</v>
      </c>
      <c r="U13" s="48" t="s">
        <v>64</v>
      </c>
      <c r="V13" s="48" t="s">
        <v>64</v>
      </c>
      <c r="W13" s="51" t="s">
        <v>63</v>
      </c>
      <c r="X13" s="51" t="s">
        <v>63</v>
      </c>
      <c r="Y13" s="51" t="s">
        <v>63</v>
      </c>
      <c r="Z13" s="51" t="s">
        <v>63</v>
      </c>
      <c r="AA13" s="51" t="s">
        <v>63</v>
      </c>
      <c r="AB13" s="51" t="s">
        <v>63</v>
      </c>
      <c r="AC13" s="51" t="s">
        <v>63</v>
      </c>
      <c r="AD13" s="51" t="s">
        <v>63</v>
      </c>
      <c r="AE13" s="51" t="s">
        <v>63</v>
      </c>
      <c r="AF13" s="51" t="s">
        <v>63</v>
      </c>
      <c r="AG13" s="51" t="s">
        <v>63</v>
      </c>
      <c r="AH13" s="51" t="s">
        <v>63</v>
      </c>
      <c r="AI13" s="51" t="s">
        <v>63</v>
      </c>
      <c r="AJ13" s="51" t="s">
        <v>63</v>
      </c>
      <c r="AK13" s="51" t="s">
        <v>63</v>
      </c>
      <c r="AL13" s="51" t="s">
        <v>63</v>
      </c>
      <c r="AM13" s="72"/>
      <c r="AN13" s="68"/>
      <c r="AO13" s="5"/>
      <c r="AP13" s="5"/>
      <c r="AQ13" s="66">
        <v>44875</v>
      </c>
      <c r="AR13" s="52">
        <f t="shared" si="0"/>
        <v>8.25</v>
      </c>
      <c r="AS13" s="34">
        <v>8.25</v>
      </c>
      <c r="AT13" s="54">
        <f t="shared" si="1"/>
        <v>0</v>
      </c>
      <c r="AU13" s="55"/>
      <c r="AW13" s="16"/>
    </row>
    <row r="14" spans="1:50" x14ac:dyDescent="0.2">
      <c r="A14" s="51" t="s">
        <v>63</v>
      </c>
      <c r="B14" s="51" t="s">
        <v>63</v>
      </c>
      <c r="C14" s="51" t="s">
        <v>63</v>
      </c>
      <c r="D14" s="51" t="s">
        <v>63</v>
      </c>
      <c r="E14" s="51" t="s">
        <v>63</v>
      </c>
      <c r="F14" s="51" t="s">
        <v>63</v>
      </c>
      <c r="G14" s="51" t="s">
        <v>63</v>
      </c>
      <c r="H14" s="51" t="s">
        <v>63</v>
      </c>
      <c r="I14" s="51" t="s">
        <v>63</v>
      </c>
      <c r="J14" s="51" t="s">
        <v>63</v>
      </c>
      <c r="K14" s="51" t="s">
        <v>63</v>
      </c>
      <c r="L14" s="51" t="s">
        <v>63</v>
      </c>
      <c r="M14" s="51" t="s">
        <v>63</v>
      </c>
      <c r="N14" s="51" t="s">
        <v>63</v>
      </c>
      <c r="O14" s="51" t="s">
        <v>63</v>
      </c>
      <c r="P14" s="51" t="s">
        <v>63</v>
      </c>
      <c r="Q14" s="51" t="s">
        <v>63</v>
      </c>
      <c r="R14" s="48" t="s">
        <v>64</v>
      </c>
      <c r="S14" s="48" t="s">
        <v>64</v>
      </c>
      <c r="T14" s="48" t="s">
        <v>64</v>
      </c>
      <c r="U14" s="48" t="s">
        <v>64</v>
      </c>
      <c r="V14" s="48" t="s">
        <v>64</v>
      </c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44876</v>
      </c>
      <c r="AR14" s="52">
        <f t="shared" si="0"/>
        <v>4.25</v>
      </c>
      <c r="AS14" s="34">
        <v>4.25</v>
      </c>
      <c r="AT14" s="54">
        <f t="shared" si="1"/>
        <v>0</v>
      </c>
      <c r="AU14" s="55"/>
      <c r="AW14" s="16"/>
    </row>
    <row r="15" spans="1:50" x14ac:dyDescent="0.2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48"/>
      <c r="S15" s="48"/>
      <c r="T15" s="48"/>
      <c r="U15" s="48"/>
      <c r="V15" s="62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72"/>
      <c r="AN15" s="69"/>
      <c r="AO15" s="5"/>
      <c r="AP15" s="5"/>
      <c r="AQ15" s="70">
        <v>44877</v>
      </c>
      <c r="AR15" s="56"/>
      <c r="AS15" s="57"/>
      <c r="AT15" s="58"/>
      <c r="AU15" s="42" t="s">
        <v>49</v>
      </c>
      <c r="AW15" s="16"/>
    </row>
    <row r="16" spans="1:50" x14ac:dyDescent="0.2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48"/>
      <c r="S16" s="48"/>
      <c r="T16" s="48"/>
      <c r="U16" s="48"/>
      <c r="V16" s="62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72"/>
      <c r="AN16" s="69"/>
      <c r="AO16" s="5"/>
      <c r="AP16" s="5"/>
      <c r="AQ16" s="70">
        <v>44878</v>
      </c>
      <c r="AR16" s="56"/>
      <c r="AS16" s="57"/>
      <c r="AT16" s="58"/>
      <c r="AU16" s="42" t="s">
        <v>49</v>
      </c>
      <c r="AW16" s="16"/>
    </row>
    <row r="17" spans="1:49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48"/>
      <c r="S17" s="48"/>
      <c r="T17" s="48"/>
      <c r="U17" s="48"/>
      <c r="V17" s="48"/>
      <c r="W17" s="51" t="s">
        <v>63</v>
      </c>
      <c r="X17" s="51" t="s">
        <v>63</v>
      </c>
      <c r="Y17" s="51" t="s">
        <v>63</v>
      </c>
      <c r="Z17" s="51" t="s">
        <v>63</v>
      </c>
      <c r="AA17" s="51" t="s">
        <v>63</v>
      </c>
      <c r="AB17" s="51" t="s">
        <v>63</v>
      </c>
      <c r="AC17" s="51" t="s">
        <v>63</v>
      </c>
      <c r="AD17" s="51" t="s">
        <v>63</v>
      </c>
      <c r="AE17" s="51" t="s">
        <v>63</v>
      </c>
      <c r="AF17" s="51" t="s">
        <v>63</v>
      </c>
      <c r="AG17" s="51" t="s">
        <v>63</v>
      </c>
      <c r="AH17" s="51" t="s">
        <v>63</v>
      </c>
      <c r="AI17" s="51" t="s">
        <v>63</v>
      </c>
      <c r="AJ17" s="51" t="s">
        <v>63</v>
      </c>
      <c r="AK17" s="51" t="s">
        <v>63</v>
      </c>
      <c r="AL17" s="51" t="s">
        <v>63</v>
      </c>
      <c r="AM17" s="72"/>
      <c r="AN17" s="51"/>
      <c r="AO17" s="5"/>
      <c r="AP17" s="5"/>
      <c r="AQ17" s="66">
        <v>44879</v>
      </c>
      <c r="AR17" s="52">
        <f t="shared" si="0"/>
        <v>4</v>
      </c>
      <c r="AS17" s="34">
        <v>4</v>
      </c>
      <c r="AT17" s="54">
        <f t="shared" si="1"/>
        <v>0</v>
      </c>
      <c r="AU17" s="55"/>
      <c r="AW17" s="16"/>
    </row>
    <row r="18" spans="1:49" x14ac:dyDescent="0.2">
      <c r="A18" s="51" t="s">
        <v>63</v>
      </c>
      <c r="B18" s="51" t="s">
        <v>63</v>
      </c>
      <c r="C18" s="51" t="s">
        <v>63</v>
      </c>
      <c r="D18" s="51" t="s">
        <v>63</v>
      </c>
      <c r="E18" s="51" t="s">
        <v>63</v>
      </c>
      <c r="F18" s="51" t="s">
        <v>63</v>
      </c>
      <c r="G18" s="51" t="s">
        <v>63</v>
      </c>
      <c r="H18" s="51" t="s">
        <v>63</v>
      </c>
      <c r="I18" s="51" t="s">
        <v>63</v>
      </c>
      <c r="J18" s="51" t="s">
        <v>63</v>
      </c>
      <c r="K18" s="51" t="s">
        <v>63</v>
      </c>
      <c r="L18" s="51" t="s">
        <v>63</v>
      </c>
      <c r="M18" s="51" t="s">
        <v>63</v>
      </c>
      <c r="N18" s="51" t="s">
        <v>63</v>
      </c>
      <c r="O18" s="51" t="s">
        <v>63</v>
      </c>
      <c r="P18" s="51" t="s">
        <v>63</v>
      </c>
      <c r="Q18" s="51" t="s">
        <v>63</v>
      </c>
      <c r="R18" s="48" t="s">
        <v>64</v>
      </c>
      <c r="S18" s="48" t="s">
        <v>64</v>
      </c>
      <c r="T18" s="48" t="s">
        <v>64</v>
      </c>
      <c r="U18" s="48" t="s">
        <v>64</v>
      </c>
      <c r="V18" s="48" t="s">
        <v>64</v>
      </c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44880</v>
      </c>
      <c r="AR18" s="52">
        <f t="shared" si="0"/>
        <v>4.25</v>
      </c>
      <c r="AS18" s="34">
        <v>4.25</v>
      </c>
      <c r="AT18" s="54">
        <f t="shared" si="1"/>
        <v>0</v>
      </c>
      <c r="AU18" s="55"/>
      <c r="AW18" s="16"/>
    </row>
    <row r="19" spans="1:49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48"/>
      <c r="S19" s="48"/>
      <c r="T19" s="48"/>
      <c r="U19" s="48"/>
      <c r="V19" s="48"/>
      <c r="W19" s="51" t="s">
        <v>63</v>
      </c>
      <c r="X19" s="51" t="s">
        <v>63</v>
      </c>
      <c r="Y19" s="51" t="s">
        <v>63</v>
      </c>
      <c r="Z19" s="51" t="s">
        <v>63</v>
      </c>
      <c r="AA19" s="51" t="s">
        <v>63</v>
      </c>
      <c r="AB19" s="51" t="s">
        <v>63</v>
      </c>
      <c r="AC19" s="51" t="s">
        <v>63</v>
      </c>
      <c r="AD19" s="51" t="s">
        <v>63</v>
      </c>
      <c r="AE19" s="51" t="s">
        <v>63</v>
      </c>
      <c r="AF19" s="51" t="s">
        <v>63</v>
      </c>
      <c r="AG19" s="51" t="s">
        <v>63</v>
      </c>
      <c r="AH19" s="51" t="s">
        <v>63</v>
      </c>
      <c r="AI19" s="51" t="s">
        <v>63</v>
      </c>
      <c r="AJ19" s="51" t="s">
        <v>63</v>
      </c>
      <c r="AK19" s="51" t="s">
        <v>63</v>
      </c>
      <c r="AL19" s="51" t="s">
        <v>63</v>
      </c>
      <c r="AM19" s="72"/>
      <c r="AN19" s="68"/>
      <c r="AO19" s="5"/>
      <c r="AP19" s="5"/>
      <c r="AQ19" s="66">
        <v>44881</v>
      </c>
      <c r="AR19" s="52">
        <f t="shared" si="0"/>
        <v>4</v>
      </c>
      <c r="AS19" s="34">
        <v>4</v>
      </c>
      <c r="AT19" s="54">
        <f t="shared" si="1"/>
        <v>0</v>
      </c>
      <c r="AU19" s="55"/>
      <c r="AW19" s="16"/>
    </row>
    <row r="20" spans="1:49" x14ac:dyDescent="0.2">
      <c r="A20" s="51" t="s">
        <v>63</v>
      </c>
      <c r="B20" s="51" t="s">
        <v>63</v>
      </c>
      <c r="C20" s="51" t="s">
        <v>63</v>
      </c>
      <c r="D20" s="51" t="s">
        <v>63</v>
      </c>
      <c r="E20" s="51" t="s">
        <v>63</v>
      </c>
      <c r="F20" s="51" t="s">
        <v>63</v>
      </c>
      <c r="G20" s="51" t="s">
        <v>63</v>
      </c>
      <c r="H20" s="51" t="s">
        <v>63</v>
      </c>
      <c r="I20" s="51" t="s">
        <v>63</v>
      </c>
      <c r="J20" s="51" t="s">
        <v>63</v>
      </c>
      <c r="K20" s="51" t="s">
        <v>63</v>
      </c>
      <c r="L20" s="51" t="s">
        <v>63</v>
      </c>
      <c r="M20" s="51" t="s">
        <v>63</v>
      </c>
      <c r="N20" s="51" t="s">
        <v>63</v>
      </c>
      <c r="O20" s="51" t="s">
        <v>63</v>
      </c>
      <c r="P20" s="51" t="s">
        <v>63</v>
      </c>
      <c r="Q20" s="51" t="s">
        <v>63</v>
      </c>
      <c r="R20" s="48" t="s">
        <v>64</v>
      </c>
      <c r="S20" s="48" t="s">
        <v>64</v>
      </c>
      <c r="T20" s="48" t="s">
        <v>64</v>
      </c>
      <c r="U20" s="48" t="s">
        <v>64</v>
      </c>
      <c r="V20" s="48" t="s">
        <v>64</v>
      </c>
      <c r="W20" s="51" t="s">
        <v>63</v>
      </c>
      <c r="X20" s="51" t="s">
        <v>63</v>
      </c>
      <c r="Y20" s="51" t="s">
        <v>63</v>
      </c>
      <c r="Z20" s="51" t="s">
        <v>63</v>
      </c>
      <c r="AA20" s="51" t="s">
        <v>63</v>
      </c>
      <c r="AB20" s="51" t="s">
        <v>63</v>
      </c>
      <c r="AC20" s="51" t="s">
        <v>63</v>
      </c>
      <c r="AD20" s="51" t="s">
        <v>63</v>
      </c>
      <c r="AE20" s="51" t="s">
        <v>63</v>
      </c>
      <c r="AF20" s="51" t="s">
        <v>63</v>
      </c>
      <c r="AG20" s="51" t="s">
        <v>63</v>
      </c>
      <c r="AH20" s="51" t="s">
        <v>63</v>
      </c>
      <c r="AI20" s="51" t="s">
        <v>63</v>
      </c>
      <c r="AJ20" s="51" t="s">
        <v>63</v>
      </c>
      <c r="AK20" s="51" t="s">
        <v>63</v>
      </c>
      <c r="AL20" s="51" t="s">
        <v>63</v>
      </c>
      <c r="AM20" s="72"/>
      <c r="AN20" s="68"/>
      <c r="AO20" s="5"/>
      <c r="AP20" s="5"/>
      <c r="AQ20" s="66">
        <v>44882</v>
      </c>
      <c r="AR20" s="52">
        <f t="shared" si="0"/>
        <v>8.25</v>
      </c>
      <c r="AS20" s="34">
        <v>8.25</v>
      </c>
      <c r="AT20" s="54">
        <f t="shared" si="1"/>
        <v>0</v>
      </c>
      <c r="AU20" s="55"/>
      <c r="AW20" s="16"/>
    </row>
    <row r="21" spans="1:49" ht="12.75" customHeight="1" x14ac:dyDescent="0.2">
      <c r="A21" s="51" t="s">
        <v>63</v>
      </c>
      <c r="B21" s="51" t="s">
        <v>63</v>
      </c>
      <c r="C21" s="51" t="s">
        <v>63</v>
      </c>
      <c r="D21" s="51" t="s">
        <v>63</v>
      </c>
      <c r="E21" s="51" t="s">
        <v>63</v>
      </c>
      <c r="F21" s="51" t="s">
        <v>63</v>
      </c>
      <c r="G21" s="51" t="s">
        <v>63</v>
      </c>
      <c r="H21" s="51" t="s">
        <v>63</v>
      </c>
      <c r="I21" s="51" t="s">
        <v>63</v>
      </c>
      <c r="J21" s="51" t="s">
        <v>63</v>
      </c>
      <c r="K21" s="51" t="s">
        <v>63</v>
      </c>
      <c r="L21" s="51" t="s">
        <v>63</v>
      </c>
      <c r="M21" s="51" t="s">
        <v>63</v>
      </c>
      <c r="N21" s="51" t="s">
        <v>63</v>
      </c>
      <c r="O21" s="51" t="s">
        <v>63</v>
      </c>
      <c r="P21" s="51" t="s">
        <v>63</v>
      </c>
      <c r="Q21" s="51" t="s">
        <v>63</v>
      </c>
      <c r="R21" s="48" t="s">
        <v>64</v>
      </c>
      <c r="S21" s="48" t="s">
        <v>64</v>
      </c>
      <c r="T21" s="48" t="s">
        <v>64</v>
      </c>
      <c r="U21" s="48" t="s">
        <v>64</v>
      </c>
      <c r="V21" s="48" t="s">
        <v>64</v>
      </c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44883</v>
      </c>
      <c r="AR21" s="52">
        <f t="shared" si="0"/>
        <v>4.25</v>
      </c>
      <c r="AS21" s="34">
        <v>4.25</v>
      </c>
      <c r="AT21" s="54">
        <f t="shared" si="1"/>
        <v>0</v>
      </c>
      <c r="AU21" s="55"/>
      <c r="AW21" s="4"/>
    </row>
    <row r="22" spans="1:49" x14ac:dyDescent="0.2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48"/>
      <c r="S22" s="48"/>
      <c r="T22" s="48"/>
      <c r="U22" s="48"/>
      <c r="V22" s="62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72"/>
      <c r="AN22" s="69"/>
      <c r="AO22" s="5"/>
      <c r="AP22" s="5"/>
      <c r="AQ22" s="70">
        <v>44884</v>
      </c>
      <c r="AR22" s="56"/>
      <c r="AS22" s="57"/>
      <c r="AT22" s="58"/>
      <c r="AU22" s="42" t="s">
        <v>49</v>
      </c>
      <c r="AW22" s="4"/>
    </row>
    <row r="23" spans="1:49" x14ac:dyDescent="0.2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48"/>
      <c r="S23" s="48"/>
      <c r="T23" s="48"/>
      <c r="U23" s="48"/>
      <c r="V23" s="62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72"/>
      <c r="AN23" s="69"/>
      <c r="AO23" s="5"/>
      <c r="AP23" s="5"/>
      <c r="AQ23" s="70">
        <v>44885</v>
      </c>
      <c r="AR23" s="56"/>
      <c r="AS23" s="57"/>
      <c r="AT23" s="58"/>
      <c r="AU23" s="42" t="s">
        <v>49</v>
      </c>
      <c r="AW23" s="4"/>
    </row>
    <row r="24" spans="1:49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48"/>
      <c r="S24" s="48"/>
      <c r="T24" s="48"/>
      <c r="U24" s="48"/>
      <c r="V24" s="48"/>
      <c r="W24" s="51" t="s">
        <v>63</v>
      </c>
      <c r="X24" s="51" t="s">
        <v>63</v>
      </c>
      <c r="Y24" s="51" t="s">
        <v>63</v>
      </c>
      <c r="Z24" s="51" t="s">
        <v>63</v>
      </c>
      <c r="AA24" s="51" t="s">
        <v>63</v>
      </c>
      <c r="AB24" s="51" t="s">
        <v>63</v>
      </c>
      <c r="AC24" s="51" t="s">
        <v>63</v>
      </c>
      <c r="AD24" s="51" t="s">
        <v>63</v>
      </c>
      <c r="AE24" s="51" t="s">
        <v>63</v>
      </c>
      <c r="AF24" s="51" t="s">
        <v>63</v>
      </c>
      <c r="AG24" s="51" t="s">
        <v>63</v>
      </c>
      <c r="AH24" s="51" t="s">
        <v>63</v>
      </c>
      <c r="AI24" s="51" t="s">
        <v>63</v>
      </c>
      <c r="AJ24" s="51" t="s">
        <v>63</v>
      </c>
      <c r="AK24" s="51" t="s">
        <v>63</v>
      </c>
      <c r="AL24" s="51" t="s">
        <v>63</v>
      </c>
      <c r="AM24" s="72"/>
      <c r="AN24" s="51"/>
      <c r="AO24" s="5"/>
      <c r="AP24" s="5"/>
      <c r="AQ24" s="66">
        <v>44886</v>
      </c>
      <c r="AR24" s="52">
        <f t="shared" si="0"/>
        <v>4</v>
      </c>
      <c r="AS24" s="34">
        <v>4</v>
      </c>
      <c r="AT24" s="54">
        <f t="shared" si="1"/>
        <v>0</v>
      </c>
      <c r="AU24" s="55"/>
      <c r="AW24" s="4"/>
    </row>
    <row r="25" spans="1:49" x14ac:dyDescent="0.2">
      <c r="A25" s="51" t="s">
        <v>63</v>
      </c>
      <c r="B25" s="51" t="s">
        <v>63</v>
      </c>
      <c r="C25" s="51" t="s">
        <v>63</v>
      </c>
      <c r="D25" s="51" t="s">
        <v>63</v>
      </c>
      <c r="E25" s="51" t="s">
        <v>63</v>
      </c>
      <c r="F25" s="51" t="s">
        <v>63</v>
      </c>
      <c r="G25" s="51" t="s">
        <v>63</v>
      </c>
      <c r="H25" s="51" t="s">
        <v>63</v>
      </c>
      <c r="I25" s="51" t="s">
        <v>63</v>
      </c>
      <c r="J25" s="51" t="s">
        <v>63</v>
      </c>
      <c r="K25" s="51" t="s">
        <v>63</v>
      </c>
      <c r="L25" s="51" t="s">
        <v>63</v>
      </c>
      <c r="M25" s="51" t="s">
        <v>63</v>
      </c>
      <c r="N25" s="51" t="s">
        <v>63</v>
      </c>
      <c r="O25" s="51" t="s">
        <v>63</v>
      </c>
      <c r="P25" s="51" t="s">
        <v>63</v>
      </c>
      <c r="Q25" s="51" t="s">
        <v>63</v>
      </c>
      <c r="R25" s="48" t="s">
        <v>64</v>
      </c>
      <c r="S25" s="48" t="s">
        <v>64</v>
      </c>
      <c r="T25" s="48" t="s">
        <v>64</v>
      </c>
      <c r="U25" s="48" t="s">
        <v>64</v>
      </c>
      <c r="V25" s="48" t="s">
        <v>64</v>
      </c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44887</v>
      </c>
      <c r="AR25" s="52">
        <f t="shared" si="0"/>
        <v>4.25</v>
      </c>
      <c r="AS25" s="34">
        <v>4.25</v>
      </c>
      <c r="AT25" s="54">
        <f t="shared" si="1"/>
        <v>0</v>
      </c>
      <c r="AU25" s="55"/>
      <c r="AW25" s="4"/>
    </row>
    <row r="26" spans="1:49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48"/>
      <c r="S26" s="48"/>
      <c r="T26" s="48"/>
      <c r="U26" s="48"/>
      <c r="V26" s="48"/>
      <c r="W26" s="51" t="s">
        <v>63</v>
      </c>
      <c r="X26" s="51" t="s">
        <v>63</v>
      </c>
      <c r="Y26" s="51" t="s">
        <v>63</v>
      </c>
      <c r="Z26" s="51" t="s">
        <v>63</v>
      </c>
      <c r="AA26" s="51" t="s">
        <v>63</v>
      </c>
      <c r="AB26" s="51" t="s">
        <v>63</v>
      </c>
      <c r="AC26" s="51" t="s">
        <v>63</v>
      </c>
      <c r="AD26" s="51" t="s">
        <v>63</v>
      </c>
      <c r="AE26" s="51" t="s">
        <v>63</v>
      </c>
      <c r="AF26" s="51" t="s">
        <v>63</v>
      </c>
      <c r="AG26" s="51" t="s">
        <v>63</v>
      </c>
      <c r="AH26" s="51" t="s">
        <v>63</v>
      </c>
      <c r="AI26" s="51" t="s">
        <v>63</v>
      </c>
      <c r="AJ26" s="51" t="s">
        <v>63</v>
      </c>
      <c r="AK26" s="51" t="s">
        <v>63</v>
      </c>
      <c r="AL26" s="51" t="s">
        <v>63</v>
      </c>
      <c r="AM26" s="72"/>
      <c r="AN26" s="68"/>
      <c r="AO26" s="5"/>
      <c r="AP26" s="5"/>
      <c r="AQ26" s="66">
        <v>44888</v>
      </c>
      <c r="AR26" s="52">
        <f t="shared" si="0"/>
        <v>4</v>
      </c>
      <c r="AS26" s="34">
        <v>4</v>
      </c>
      <c r="AT26" s="54">
        <f t="shared" si="1"/>
        <v>0</v>
      </c>
      <c r="AU26" s="55"/>
      <c r="AW26" s="4"/>
    </row>
    <row r="27" spans="1:49" x14ac:dyDescent="0.2">
      <c r="A27" s="51" t="s">
        <v>63</v>
      </c>
      <c r="B27" s="51" t="s">
        <v>63</v>
      </c>
      <c r="C27" s="51" t="s">
        <v>63</v>
      </c>
      <c r="D27" s="51" t="s">
        <v>63</v>
      </c>
      <c r="E27" s="51" t="s">
        <v>63</v>
      </c>
      <c r="F27" s="51" t="s">
        <v>63</v>
      </c>
      <c r="G27" s="51" t="s">
        <v>63</v>
      </c>
      <c r="H27" s="51" t="s">
        <v>63</v>
      </c>
      <c r="I27" s="51" t="s">
        <v>63</v>
      </c>
      <c r="J27" s="51" t="s">
        <v>63</v>
      </c>
      <c r="K27" s="51" t="s">
        <v>63</v>
      </c>
      <c r="L27" s="51" t="s">
        <v>63</v>
      </c>
      <c r="M27" s="51" t="s">
        <v>63</v>
      </c>
      <c r="N27" s="51" t="s">
        <v>63</v>
      </c>
      <c r="O27" s="51" t="s">
        <v>63</v>
      </c>
      <c r="P27" s="51" t="s">
        <v>63</v>
      </c>
      <c r="Q27" s="51" t="s">
        <v>63</v>
      </c>
      <c r="R27" s="48" t="s">
        <v>64</v>
      </c>
      <c r="S27" s="48" t="s">
        <v>64</v>
      </c>
      <c r="T27" s="48" t="s">
        <v>64</v>
      </c>
      <c r="U27" s="48" t="s">
        <v>64</v>
      </c>
      <c r="V27" s="48" t="s">
        <v>64</v>
      </c>
      <c r="W27" s="51" t="s">
        <v>63</v>
      </c>
      <c r="X27" s="51" t="s">
        <v>63</v>
      </c>
      <c r="Y27" s="51" t="s">
        <v>63</v>
      </c>
      <c r="Z27" s="51" t="s">
        <v>63</v>
      </c>
      <c r="AA27" s="51" t="s">
        <v>63</v>
      </c>
      <c r="AB27" s="51" t="s">
        <v>63</v>
      </c>
      <c r="AC27" s="51" t="s">
        <v>63</v>
      </c>
      <c r="AD27" s="51" t="s">
        <v>63</v>
      </c>
      <c r="AE27" s="51" t="s">
        <v>63</v>
      </c>
      <c r="AF27" s="51" t="s">
        <v>63</v>
      </c>
      <c r="AG27" s="51" t="s">
        <v>63</v>
      </c>
      <c r="AH27" s="51" t="s">
        <v>63</v>
      </c>
      <c r="AI27" s="51" t="s">
        <v>63</v>
      </c>
      <c r="AJ27" s="51" t="s">
        <v>63</v>
      </c>
      <c r="AK27" s="51" t="s">
        <v>63</v>
      </c>
      <c r="AL27" s="51" t="s">
        <v>63</v>
      </c>
      <c r="AM27" s="72"/>
      <c r="AN27" s="68"/>
      <c r="AO27" s="5"/>
      <c r="AP27" s="5"/>
      <c r="AQ27" s="66">
        <v>44889</v>
      </c>
      <c r="AR27" s="52">
        <f t="shared" si="0"/>
        <v>8.25</v>
      </c>
      <c r="AS27" s="34">
        <v>8.25</v>
      </c>
      <c r="AT27" s="54">
        <f t="shared" si="1"/>
        <v>0</v>
      </c>
      <c r="AU27" s="55"/>
      <c r="AW27" s="4"/>
    </row>
    <row r="28" spans="1:49" ht="12.75" customHeight="1" x14ac:dyDescent="0.2">
      <c r="A28" s="51" t="s">
        <v>63</v>
      </c>
      <c r="B28" s="51" t="s">
        <v>63</v>
      </c>
      <c r="C28" s="51" t="s">
        <v>63</v>
      </c>
      <c r="D28" s="51" t="s">
        <v>63</v>
      </c>
      <c r="E28" s="51" t="s">
        <v>63</v>
      </c>
      <c r="F28" s="51" t="s">
        <v>63</v>
      </c>
      <c r="G28" s="51" t="s">
        <v>63</v>
      </c>
      <c r="H28" s="51" t="s">
        <v>63</v>
      </c>
      <c r="I28" s="51" t="s">
        <v>63</v>
      </c>
      <c r="J28" s="51" t="s">
        <v>63</v>
      </c>
      <c r="K28" s="51" t="s">
        <v>63</v>
      </c>
      <c r="L28" s="51" t="s">
        <v>63</v>
      </c>
      <c r="M28" s="51" t="s">
        <v>63</v>
      </c>
      <c r="N28" s="51" t="s">
        <v>63</v>
      </c>
      <c r="O28" s="51" t="s">
        <v>63</v>
      </c>
      <c r="P28" s="51" t="s">
        <v>63</v>
      </c>
      <c r="Q28" s="51" t="s">
        <v>63</v>
      </c>
      <c r="R28" s="48" t="s">
        <v>64</v>
      </c>
      <c r="S28" s="48" t="s">
        <v>64</v>
      </c>
      <c r="T28" s="48" t="s">
        <v>64</v>
      </c>
      <c r="U28" s="48" t="s">
        <v>64</v>
      </c>
      <c r="V28" s="48" t="s">
        <v>64</v>
      </c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44890</v>
      </c>
      <c r="AR28" s="52">
        <f t="shared" si="0"/>
        <v>4.25</v>
      </c>
      <c r="AS28" s="34">
        <v>4.25</v>
      </c>
      <c r="AT28" s="54">
        <f t="shared" si="1"/>
        <v>0</v>
      </c>
      <c r="AU28" s="55"/>
      <c r="AW28" s="4"/>
    </row>
    <row r="29" spans="1:49" x14ac:dyDescent="0.2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48"/>
      <c r="S29" s="48"/>
      <c r="T29" s="48"/>
      <c r="U29" s="48"/>
      <c r="V29" s="62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72"/>
      <c r="AN29" s="69"/>
      <c r="AO29" s="5"/>
      <c r="AP29" s="5"/>
      <c r="AQ29" s="70">
        <v>44891</v>
      </c>
      <c r="AR29" s="56"/>
      <c r="AS29" s="57"/>
      <c r="AT29" s="58"/>
      <c r="AU29" s="42" t="s">
        <v>49</v>
      </c>
      <c r="AW29" s="4"/>
    </row>
    <row r="30" spans="1:49" x14ac:dyDescent="0.2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48"/>
      <c r="S30" s="48"/>
      <c r="T30" s="48"/>
      <c r="U30" s="48"/>
      <c r="V30" s="62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72"/>
      <c r="AN30" s="69"/>
      <c r="AO30" s="5"/>
      <c r="AP30" s="5"/>
      <c r="AQ30" s="70">
        <v>44892</v>
      </c>
      <c r="AR30" s="56"/>
      <c r="AS30" s="57"/>
      <c r="AT30" s="58"/>
      <c r="AU30" s="42" t="s">
        <v>49</v>
      </c>
      <c r="AW30" s="4"/>
    </row>
    <row r="31" spans="1:49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48"/>
      <c r="S31" s="48"/>
      <c r="T31" s="48"/>
      <c r="U31" s="48"/>
      <c r="V31" s="48"/>
      <c r="W31" s="51" t="s">
        <v>63</v>
      </c>
      <c r="X31" s="51" t="s">
        <v>63</v>
      </c>
      <c r="Y31" s="51" t="s">
        <v>63</v>
      </c>
      <c r="Z31" s="51" t="s">
        <v>63</v>
      </c>
      <c r="AA31" s="51" t="s">
        <v>63</v>
      </c>
      <c r="AB31" s="51" t="s">
        <v>63</v>
      </c>
      <c r="AC31" s="51" t="s">
        <v>63</v>
      </c>
      <c r="AD31" s="51" t="s">
        <v>63</v>
      </c>
      <c r="AE31" s="51" t="s">
        <v>63</v>
      </c>
      <c r="AF31" s="51" t="s">
        <v>63</v>
      </c>
      <c r="AG31" s="51" t="s">
        <v>63</v>
      </c>
      <c r="AH31" s="51" t="s">
        <v>63</v>
      </c>
      <c r="AI31" s="51" t="s">
        <v>63</v>
      </c>
      <c r="AJ31" s="51" t="s">
        <v>63</v>
      </c>
      <c r="AK31" s="51" t="s">
        <v>63</v>
      </c>
      <c r="AL31" s="51" t="s">
        <v>63</v>
      </c>
      <c r="AM31" s="72"/>
      <c r="AN31" s="51"/>
      <c r="AO31" s="5"/>
      <c r="AP31" s="5"/>
      <c r="AQ31" s="66">
        <v>44893</v>
      </c>
      <c r="AR31" s="52">
        <f t="shared" si="0"/>
        <v>4</v>
      </c>
      <c r="AS31" s="34">
        <v>4</v>
      </c>
      <c r="AT31" s="54">
        <f t="shared" si="1"/>
        <v>0</v>
      </c>
      <c r="AU31" s="55"/>
      <c r="AW31" s="4"/>
    </row>
    <row r="32" spans="1:49" x14ac:dyDescent="0.2">
      <c r="A32" s="51" t="s">
        <v>63</v>
      </c>
      <c r="B32" s="51" t="s">
        <v>63</v>
      </c>
      <c r="C32" s="51" t="s">
        <v>63</v>
      </c>
      <c r="D32" s="51" t="s">
        <v>63</v>
      </c>
      <c r="E32" s="51" t="s">
        <v>63</v>
      </c>
      <c r="F32" s="51" t="s">
        <v>63</v>
      </c>
      <c r="G32" s="51" t="s">
        <v>63</v>
      </c>
      <c r="H32" s="51" t="s">
        <v>63</v>
      </c>
      <c r="I32" s="51" t="s">
        <v>63</v>
      </c>
      <c r="J32" s="51" t="s">
        <v>63</v>
      </c>
      <c r="K32" s="51" t="s">
        <v>63</v>
      </c>
      <c r="L32" s="51" t="s">
        <v>63</v>
      </c>
      <c r="M32" s="51" t="s">
        <v>63</v>
      </c>
      <c r="N32" s="51" t="s">
        <v>63</v>
      </c>
      <c r="O32" s="51" t="s">
        <v>63</v>
      </c>
      <c r="P32" s="51" t="s">
        <v>63</v>
      </c>
      <c r="Q32" s="51" t="s">
        <v>63</v>
      </c>
      <c r="R32" s="48" t="s">
        <v>64</v>
      </c>
      <c r="S32" s="48" t="s">
        <v>64</v>
      </c>
      <c r="T32" s="48" t="s">
        <v>64</v>
      </c>
      <c r="U32" s="48" t="s">
        <v>64</v>
      </c>
      <c r="V32" s="48" t="s">
        <v>64</v>
      </c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44894</v>
      </c>
      <c r="AR32" s="52">
        <f t="shared" si="0"/>
        <v>4.25</v>
      </c>
      <c r="AS32" s="34">
        <v>4.25</v>
      </c>
      <c r="AT32" s="54">
        <f t="shared" si="1"/>
        <v>0</v>
      </c>
      <c r="AU32" s="55"/>
      <c r="AW32" s="4"/>
    </row>
    <row r="33" spans="1:49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48"/>
      <c r="S33" s="48"/>
      <c r="T33" s="48"/>
      <c r="U33" s="48"/>
      <c r="V33" s="48"/>
      <c r="W33" s="51" t="s">
        <v>63</v>
      </c>
      <c r="X33" s="51" t="s">
        <v>63</v>
      </c>
      <c r="Y33" s="51" t="s">
        <v>63</v>
      </c>
      <c r="Z33" s="51" t="s">
        <v>63</v>
      </c>
      <c r="AA33" s="51" t="s">
        <v>63</v>
      </c>
      <c r="AB33" s="51" t="s">
        <v>63</v>
      </c>
      <c r="AC33" s="51" t="s">
        <v>63</v>
      </c>
      <c r="AD33" s="51" t="s">
        <v>63</v>
      </c>
      <c r="AE33" s="51" t="s">
        <v>63</v>
      </c>
      <c r="AF33" s="51" t="s">
        <v>63</v>
      </c>
      <c r="AG33" s="51" t="s">
        <v>63</v>
      </c>
      <c r="AH33" s="51" t="s">
        <v>63</v>
      </c>
      <c r="AI33" s="51" t="s">
        <v>63</v>
      </c>
      <c r="AJ33" s="51" t="s">
        <v>63</v>
      </c>
      <c r="AK33" s="51" t="s">
        <v>63</v>
      </c>
      <c r="AL33" s="51" t="s">
        <v>63</v>
      </c>
      <c r="AM33" s="72"/>
      <c r="AN33" s="68"/>
      <c r="AO33" s="5"/>
      <c r="AP33" s="5"/>
      <c r="AQ33" s="66">
        <v>44895</v>
      </c>
      <c r="AR33" s="52">
        <f t="shared" si="0"/>
        <v>4</v>
      </c>
      <c r="AS33" s="34">
        <v>4</v>
      </c>
      <c r="AT33" s="54">
        <f t="shared" si="1"/>
        <v>0</v>
      </c>
      <c r="AU33" s="55"/>
      <c r="AW33" s="4"/>
    </row>
    <row r="34" spans="1:49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48"/>
      <c r="S34" s="48"/>
      <c r="T34" s="48"/>
      <c r="U34" s="48"/>
      <c r="V34" s="48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"/>
      <c r="AN34" s="68"/>
      <c r="AO34" s="5"/>
      <c r="AP34" s="5"/>
      <c r="AQ34" s="27"/>
      <c r="AR34" s="52"/>
      <c r="AS34" s="34"/>
      <c r="AT34" s="54"/>
      <c r="AU34" s="55"/>
      <c r="AW34" s="4"/>
    </row>
    <row r="35" spans="1:49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103</v>
      </c>
      <c r="AS35" s="32">
        <f>SUM(AS4:AS34)</f>
        <v>103</v>
      </c>
      <c r="AT35" s="32">
        <f>AS35-AR35</f>
        <v>0</v>
      </c>
      <c r="AU35" s="43"/>
    </row>
    <row r="36" spans="1:49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9" ht="14.25" x14ac:dyDescent="0.2">
      <c r="AM37" s="6"/>
      <c r="AN37" s="6"/>
      <c r="AO37" s="6"/>
      <c r="AP37" s="6"/>
      <c r="AQ37" s="24" t="s">
        <v>10</v>
      </c>
      <c r="AR37" s="33">
        <f>100/AS35*AR35</f>
        <v>100</v>
      </c>
      <c r="AS37" s="10" t="s">
        <v>1</v>
      </c>
      <c r="AT37" s="10"/>
      <c r="AU37" s="44"/>
    </row>
    <row r="38" spans="1:49" ht="14.25" x14ac:dyDescent="0.2">
      <c r="AQ38" s="25"/>
      <c r="AR38" s="11"/>
      <c r="AS38" s="12"/>
      <c r="AT38" s="12"/>
    </row>
    <row r="40" spans="1:49" x14ac:dyDescent="0.2">
      <c r="L40" s="18" t="s">
        <v>6</v>
      </c>
      <c r="P40" s="95">
        <f>AA1</f>
        <v>44866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conditionalFormatting sqref="AW3:AW34">
    <cfRule type="cellIs" dxfId="0" priority="1" operator="equal">
      <formula>"Oui"</formula>
    </cfRule>
  </conditionalFormatting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zoomScaleNormal="100" workbookViewId="0">
      <selection activeCell="AY16" sqref="AY16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>
        <v>44896</v>
      </c>
      <c r="AB1" s="100"/>
      <c r="AC1" s="100"/>
      <c r="AD1" s="100"/>
      <c r="AE1" s="100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48"/>
      <c r="S4" s="48"/>
      <c r="T4" s="48"/>
      <c r="U4" s="48"/>
      <c r="V4" s="48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72"/>
      <c r="AP4" s="72"/>
      <c r="AQ4" s="66">
        <v>44896</v>
      </c>
      <c r="AR4" s="52">
        <f>COUNTIF(A4:AL4,"x")/4</f>
        <v>0</v>
      </c>
      <c r="AS4" s="34"/>
      <c r="AT4" s="54">
        <f t="shared" ref="AT4:AT26" si="0">AS4-AR4</f>
        <v>0</v>
      </c>
      <c r="AU4" s="55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48"/>
      <c r="S5" s="48"/>
      <c r="T5" s="48"/>
      <c r="U5" s="48"/>
      <c r="V5" s="48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72"/>
      <c r="AP5" s="72"/>
      <c r="AQ5" s="66">
        <v>44897</v>
      </c>
      <c r="AR5" s="52">
        <f t="shared" ref="AR5:AR26" si="1">COUNTIF(A5:AL5,"x")/4</f>
        <v>0</v>
      </c>
      <c r="AS5" s="34"/>
      <c r="AT5" s="54">
        <f t="shared" si="0"/>
        <v>0</v>
      </c>
      <c r="AU5" s="55"/>
    </row>
    <row r="6" spans="1:49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48"/>
      <c r="S6" s="48"/>
      <c r="T6" s="48"/>
      <c r="U6" s="48"/>
      <c r="V6" s="62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72"/>
      <c r="AN6" s="69"/>
      <c r="AO6" s="72"/>
      <c r="AP6" s="72"/>
      <c r="AQ6" s="70">
        <v>44898</v>
      </c>
      <c r="AR6" s="56"/>
      <c r="AS6" s="57"/>
      <c r="AT6" s="58"/>
      <c r="AU6" s="42" t="s">
        <v>49</v>
      </c>
    </row>
    <row r="7" spans="1:49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48"/>
      <c r="S7" s="48"/>
      <c r="T7" s="48"/>
      <c r="U7" s="48"/>
      <c r="V7" s="62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72"/>
      <c r="AN7" s="69"/>
      <c r="AO7" s="72"/>
      <c r="AP7" s="72"/>
      <c r="AQ7" s="70">
        <v>44899</v>
      </c>
      <c r="AR7" s="56"/>
      <c r="AS7" s="57"/>
      <c r="AT7" s="58"/>
      <c r="AU7" s="42" t="s">
        <v>49</v>
      </c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48"/>
      <c r="S8" s="48"/>
      <c r="T8" s="48"/>
      <c r="U8" s="48"/>
      <c r="V8" s="48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72"/>
      <c r="AP8" s="72"/>
      <c r="AQ8" s="66">
        <v>44900</v>
      </c>
      <c r="AR8" s="52">
        <f t="shared" si="1"/>
        <v>0</v>
      </c>
      <c r="AS8" s="34"/>
      <c r="AT8" s="54">
        <f t="shared" si="0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48"/>
      <c r="S9" s="48"/>
      <c r="T9" s="48"/>
      <c r="U9" s="48"/>
      <c r="V9" s="48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72"/>
      <c r="AP9" s="72"/>
      <c r="AQ9" s="66">
        <v>44901</v>
      </c>
      <c r="AR9" s="52">
        <f t="shared" si="1"/>
        <v>0</v>
      </c>
      <c r="AS9" s="34"/>
      <c r="AT9" s="54">
        <f t="shared" si="0"/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48"/>
      <c r="S10" s="48"/>
      <c r="T10" s="48"/>
      <c r="U10" s="48"/>
      <c r="V10" s="48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72"/>
      <c r="AP10" s="72"/>
      <c r="AQ10" s="66">
        <v>44902</v>
      </c>
      <c r="AR10" s="52">
        <f t="shared" si="1"/>
        <v>0</v>
      </c>
      <c r="AS10" s="34"/>
      <c r="AT10" s="54">
        <f t="shared" si="0"/>
        <v>0</v>
      </c>
      <c r="AU10" s="55"/>
    </row>
    <row r="11" spans="1:49" x14ac:dyDescent="0.2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72"/>
      <c r="AN11" s="60"/>
      <c r="AO11" s="72"/>
      <c r="AP11" s="72"/>
      <c r="AQ11" s="67">
        <v>44903</v>
      </c>
      <c r="AR11" s="37"/>
      <c r="AS11" s="38"/>
      <c r="AT11" s="39"/>
      <c r="AU11" s="47" t="s">
        <v>53</v>
      </c>
    </row>
    <row r="12" spans="1:49" x14ac:dyDescent="0.2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72"/>
      <c r="AN12" s="60"/>
      <c r="AO12" s="72"/>
      <c r="AP12" s="72"/>
      <c r="AQ12" s="67">
        <v>44904</v>
      </c>
      <c r="AR12" s="37"/>
      <c r="AS12" s="38"/>
      <c r="AT12" s="39"/>
      <c r="AU12" s="47" t="s">
        <v>56</v>
      </c>
    </row>
    <row r="13" spans="1:49" x14ac:dyDescent="0.2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48"/>
      <c r="S13" s="48"/>
      <c r="T13" s="48"/>
      <c r="U13" s="48"/>
      <c r="V13" s="62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72"/>
      <c r="AN13" s="69"/>
      <c r="AO13" s="72"/>
      <c r="AP13" s="72"/>
      <c r="AQ13" s="70">
        <v>44905</v>
      </c>
      <c r="AR13" s="56"/>
      <c r="AS13" s="57"/>
      <c r="AT13" s="58"/>
      <c r="AU13" s="42" t="s">
        <v>49</v>
      </c>
    </row>
    <row r="14" spans="1:49" x14ac:dyDescent="0.2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48"/>
      <c r="S14" s="48"/>
      <c r="T14" s="48"/>
      <c r="U14" s="48"/>
      <c r="V14" s="62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72"/>
      <c r="AN14" s="69"/>
      <c r="AO14" s="5"/>
      <c r="AP14" s="5"/>
      <c r="AQ14" s="70">
        <v>44906</v>
      </c>
      <c r="AR14" s="56"/>
      <c r="AS14" s="57"/>
      <c r="AT14" s="58"/>
      <c r="AU14" s="42" t="s">
        <v>49</v>
      </c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48"/>
      <c r="S15" s="48"/>
      <c r="T15" s="48"/>
      <c r="U15" s="48"/>
      <c r="V15" s="48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44907</v>
      </c>
      <c r="AR15" s="52">
        <f t="shared" si="1"/>
        <v>0</v>
      </c>
      <c r="AS15" s="34"/>
      <c r="AT15" s="54">
        <f t="shared" si="0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48"/>
      <c r="S16" s="48"/>
      <c r="T16" s="48"/>
      <c r="U16" s="48"/>
      <c r="V16" s="48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44908</v>
      </c>
      <c r="AR16" s="52">
        <f t="shared" si="1"/>
        <v>0</v>
      </c>
      <c r="AS16" s="34"/>
      <c r="AT16" s="54">
        <f t="shared" si="0"/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48"/>
      <c r="S17" s="48"/>
      <c r="T17" s="48"/>
      <c r="U17" s="48"/>
      <c r="V17" s="48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44909</v>
      </c>
      <c r="AR17" s="52">
        <f t="shared" si="1"/>
        <v>0</v>
      </c>
      <c r="AS17" s="34"/>
      <c r="AT17" s="54">
        <f t="shared" si="0"/>
        <v>0</v>
      </c>
      <c r="AU17" s="55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48"/>
      <c r="S18" s="48"/>
      <c r="T18" s="48"/>
      <c r="U18" s="48"/>
      <c r="V18" s="48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44910</v>
      </c>
      <c r="AR18" s="52">
        <f t="shared" si="1"/>
        <v>0</v>
      </c>
      <c r="AS18" s="34"/>
      <c r="AT18" s="54">
        <f t="shared" si="0"/>
        <v>0</v>
      </c>
      <c r="AU18" s="55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48"/>
      <c r="S19" s="48"/>
      <c r="T19" s="48"/>
      <c r="U19" s="48"/>
      <c r="V19" s="48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44911</v>
      </c>
      <c r="AR19" s="52">
        <f t="shared" si="1"/>
        <v>0</v>
      </c>
      <c r="AS19" s="34"/>
      <c r="AT19" s="54">
        <f t="shared" si="0"/>
        <v>0</v>
      </c>
      <c r="AU19" s="55"/>
    </row>
    <row r="20" spans="1:47" x14ac:dyDescent="0.2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48"/>
      <c r="S20" s="48"/>
      <c r="T20" s="48"/>
      <c r="U20" s="48"/>
      <c r="V20" s="62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72"/>
      <c r="AN20" s="69"/>
      <c r="AO20" s="5"/>
      <c r="AP20" s="5"/>
      <c r="AQ20" s="70">
        <v>44912</v>
      </c>
      <c r="AR20" s="56"/>
      <c r="AS20" s="57"/>
      <c r="AT20" s="58"/>
      <c r="AU20" s="42" t="s">
        <v>49</v>
      </c>
    </row>
    <row r="21" spans="1:47" ht="12.75" customHeight="1" x14ac:dyDescent="0.2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48"/>
      <c r="S21" s="48"/>
      <c r="T21" s="48"/>
      <c r="U21" s="48"/>
      <c r="V21" s="62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72"/>
      <c r="AN21" s="69"/>
      <c r="AO21" s="5"/>
      <c r="AP21" s="5"/>
      <c r="AQ21" s="70">
        <v>44913</v>
      </c>
      <c r="AR21" s="56"/>
      <c r="AS21" s="57"/>
      <c r="AT21" s="58"/>
      <c r="AU21" s="42" t="s">
        <v>49</v>
      </c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48"/>
      <c r="S22" s="48"/>
      <c r="T22" s="48"/>
      <c r="U22" s="48"/>
      <c r="V22" s="48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44914</v>
      </c>
      <c r="AR22" s="52">
        <f t="shared" si="1"/>
        <v>0</v>
      </c>
      <c r="AS22" s="34"/>
      <c r="AT22" s="54">
        <f t="shared" si="0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48"/>
      <c r="S23" s="48"/>
      <c r="T23" s="48"/>
      <c r="U23" s="48"/>
      <c r="V23" s="48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44915</v>
      </c>
      <c r="AR23" s="52">
        <f t="shared" si="1"/>
        <v>0</v>
      </c>
      <c r="AS23" s="34"/>
      <c r="AT23" s="54">
        <f t="shared" si="0"/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48"/>
      <c r="S24" s="48"/>
      <c r="T24" s="48"/>
      <c r="U24" s="48"/>
      <c r="V24" s="48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44916</v>
      </c>
      <c r="AR24" s="52">
        <f t="shared" si="1"/>
        <v>0</v>
      </c>
      <c r="AS24" s="34"/>
      <c r="AT24" s="54">
        <f t="shared" si="0"/>
        <v>0</v>
      </c>
      <c r="AU24" s="55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48"/>
      <c r="S25" s="48"/>
      <c r="T25" s="48"/>
      <c r="U25" s="48"/>
      <c r="V25" s="48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44917</v>
      </c>
      <c r="AR25" s="52">
        <f t="shared" si="1"/>
        <v>0</v>
      </c>
      <c r="AS25" s="34"/>
      <c r="AT25" s="54">
        <f t="shared" si="0"/>
        <v>0</v>
      </c>
      <c r="AU25" s="55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48"/>
      <c r="S26" s="48"/>
      <c r="T26" s="48"/>
      <c r="U26" s="48"/>
      <c r="V26" s="48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44918</v>
      </c>
      <c r="AR26" s="52">
        <f t="shared" si="1"/>
        <v>0</v>
      </c>
      <c r="AS26" s="34"/>
      <c r="AT26" s="54">
        <f t="shared" si="0"/>
        <v>0</v>
      </c>
      <c r="AU26" s="55"/>
    </row>
    <row r="27" spans="1:47" x14ac:dyDescent="0.2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48"/>
      <c r="S27" s="48"/>
      <c r="T27" s="48"/>
      <c r="U27" s="48"/>
      <c r="V27" s="62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72"/>
      <c r="AN27" s="69"/>
      <c r="AO27" s="5"/>
      <c r="AP27" s="5"/>
      <c r="AQ27" s="70">
        <v>44919</v>
      </c>
      <c r="AR27" s="56"/>
      <c r="AS27" s="57"/>
      <c r="AT27" s="58"/>
      <c r="AU27" s="42" t="s">
        <v>49</v>
      </c>
    </row>
    <row r="28" spans="1:47" ht="12.75" customHeight="1" x14ac:dyDescent="0.2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48"/>
      <c r="S28" s="48"/>
      <c r="T28" s="48"/>
      <c r="U28" s="48"/>
      <c r="V28" s="62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72"/>
      <c r="AN28" s="69"/>
      <c r="AO28" s="5"/>
      <c r="AP28" s="5"/>
      <c r="AQ28" s="70">
        <v>44920</v>
      </c>
      <c r="AR28" s="56"/>
      <c r="AS28" s="57"/>
      <c r="AT28" s="58"/>
      <c r="AU28" s="42" t="s">
        <v>49</v>
      </c>
    </row>
    <row r="29" spans="1:47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72"/>
      <c r="AN29" s="60"/>
      <c r="AO29" s="5"/>
      <c r="AP29" s="5"/>
      <c r="AQ29" s="67">
        <v>44921</v>
      </c>
      <c r="AR29" s="37"/>
      <c r="AS29" s="38"/>
      <c r="AT29" s="39"/>
      <c r="AU29" s="47" t="s">
        <v>53</v>
      </c>
    </row>
    <row r="30" spans="1:47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72"/>
      <c r="AN30" s="59"/>
      <c r="AO30" s="5"/>
      <c r="AP30" s="5"/>
      <c r="AQ30" s="67">
        <v>44922</v>
      </c>
      <c r="AR30" s="37"/>
      <c r="AS30" s="38"/>
      <c r="AT30" s="39"/>
      <c r="AU30" s="93" t="s">
        <v>58</v>
      </c>
    </row>
    <row r="31" spans="1:47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72"/>
      <c r="AN31" s="59"/>
      <c r="AO31" s="5"/>
      <c r="AP31" s="5"/>
      <c r="AQ31" s="67">
        <v>44923</v>
      </c>
      <c r="AR31" s="37"/>
      <c r="AS31" s="38"/>
      <c r="AT31" s="39"/>
      <c r="AU31" s="102"/>
    </row>
    <row r="32" spans="1:47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72"/>
      <c r="AN32" s="60"/>
      <c r="AO32" s="5"/>
      <c r="AP32" s="5"/>
      <c r="AQ32" s="67">
        <v>44924</v>
      </c>
      <c r="AR32" s="37"/>
      <c r="AS32" s="38"/>
      <c r="AT32" s="39"/>
      <c r="AU32" s="102"/>
    </row>
    <row r="33" spans="1:47" x14ac:dyDescent="0.2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72"/>
      <c r="AN33" s="60"/>
      <c r="AO33" s="5"/>
      <c r="AP33" s="5"/>
      <c r="AQ33" s="67">
        <v>44925</v>
      </c>
      <c r="AR33" s="37"/>
      <c r="AS33" s="38"/>
      <c r="AT33" s="39"/>
      <c r="AU33" s="94"/>
    </row>
    <row r="34" spans="1:47" x14ac:dyDescent="0.2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48"/>
      <c r="S34" s="48"/>
      <c r="T34" s="48"/>
      <c r="U34" s="48"/>
      <c r="V34" s="62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72"/>
      <c r="AN34" s="69"/>
      <c r="AO34" s="5"/>
      <c r="AP34" s="5"/>
      <c r="AQ34" s="70">
        <v>44926</v>
      </c>
      <c r="AR34" s="56"/>
      <c r="AS34" s="57"/>
      <c r="AT34" s="58"/>
      <c r="AU34" s="42" t="s">
        <v>49</v>
      </c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6</v>
      </c>
      <c r="P40" s="95">
        <f>AA1</f>
        <v>44896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7">
    <mergeCell ref="AU30:AU33"/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tabSelected="1" topLeftCell="A10" zoomScaleNormal="100" workbookViewId="0">
      <selection activeCell="O7" sqref="O7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69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70</v>
      </c>
      <c r="X1" s="98"/>
      <c r="Y1" s="98"/>
      <c r="Z1" s="98"/>
      <c r="AA1" s="99">
        <v>44927</v>
      </c>
      <c r="AB1" s="100"/>
      <c r="AC1" s="100"/>
      <c r="AD1" s="100"/>
      <c r="AE1" s="100"/>
      <c r="AM1" s="50"/>
      <c r="AN1" s="50"/>
      <c r="AO1" s="50"/>
      <c r="AP1" s="50"/>
      <c r="AQ1" s="19"/>
      <c r="AR1" s="13"/>
      <c r="AS1" s="13"/>
      <c r="AT1" s="14" t="s">
        <v>71</v>
      </c>
      <c r="AU1" s="74"/>
    </row>
    <row r="2" spans="1:49" ht="24.75" customHeight="1" x14ac:dyDescent="0.2">
      <c r="A2" s="101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79</v>
      </c>
      <c r="AO2" s="1"/>
      <c r="AP2" s="1"/>
      <c r="AQ2" s="20"/>
      <c r="AR2" s="91" t="s">
        <v>80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72</v>
      </c>
      <c r="AR3" s="35" t="s">
        <v>73</v>
      </c>
      <c r="AS3" s="35" t="s">
        <v>74</v>
      </c>
      <c r="AT3" s="36" t="s">
        <v>5</v>
      </c>
      <c r="AU3" s="41" t="s">
        <v>75</v>
      </c>
      <c r="AV3" s="3"/>
      <c r="AW3" s="3"/>
    </row>
    <row r="4" spans="1:49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84"/>
      <c r="S4" s="84"/>
      <c r="T4" s="84"/>
      <c r="U4" s="84"/>
      <c r="V4" s="84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2"/>
      <c r="AN4" s="61"/>
      <c r="AO4" s="5"/>
      <c r="AP4" s="5"/>
      <c r="AQ4" s="70">
        <v>44927</v>
      </c>
      <c r="AR4" s="56"/>
      <c r="AS4" s="57"/>
      <c r="AT4" s="58"/>
      <c r="AU4" s="42" t="s">
        <v>49</v>
      </c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61"/>
      <c r="S5" s="61"/>
      <c r="T5" s="61"/>
      <c r="U5" s="61"/>
      <c r="V5" s="6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66">
        <v>44928</v>
      </c>
      <c r="AR5" s="52">
        <f t="shared" ref="AR5:AR6" si="0">COUNTIF(A5:AL5,"x")/4</f>
        <v>0</v>
      </c>
      <c r="AS5" s="34"/>
      <c r="AT5" s="54">
        <f t="shared" ref="AT5:AT6" si="1">AS5-AR5</f>
        <v>0</v>
      </c>
      <c r="AU5" s="81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1"/>
      <c r="S6" s="61"/>
      <c r="T6" s="61"/>
      <c r="U6" s="61"/>
      <c r="V6" s="61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44929</v>
      </c>
      <c r="AR6" s="52">
        <f t="shared" si="0"/>
        <v>0</v>
      </c>
      <c r="AS6" s="34"/>
      <c r="AT6" s="54">
        <f t="shared" si="1"/>
        <v>0</v>
      </c>
      <c r="AU6" s="82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44930</v>
      </c>
      <c r="AR7" s="52">
        <f t="shared" ref="AR7:AR34" si="2">COUNTIF(A7:AL7,"x")/4</f>
        <v>0</v>
      </c>
      <c r="AS7" s="34"/>
      <c r="AT7" s="54">
        <f t="shared" ref="AT7:AT34" si="3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44931</v>
      </c>
      <c r="AR8" s="52">
        <f t="shared" si="2"/>
        <v>0</v>
      </c>
      <c r="AS8" s="34"/>
      <c r="AT8" s="54">
        <f t="shared" si="3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44932</v>
      </c>
      <c r="AR9" s="52">
        <f t="shared" si="2"/>
        <v>0</v>
      </c>
      <c r="AS9" s="34"/>
      <c r="AT9" s="54">
        <f t="shared" si="3"/>
        <v>0</v>
      </c>
      <c r="AU9" s="55"/>
    </row>
    <row r="10" spans="1:49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72"/>
      <c r="AN10" s="61"/>
      <c r="AO10" s="5"/>
      <c r="AP10" s="5"/>
      <c r="AQ10" s="70">
        <v>44933</v>
      </c>
      <c r="AR10" s="56"/>
      <c r="AS10" s="57"/>
      <c r="AT10" s="58"/>
      <c r="AU10" s="42" t="s">
        <v>49</v>
      </c>
    </row>
    <row r="11" spans="1:49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72"/>
      <c r="AN11" s="69"/>
      <c r="AO11" s="5"/>
      <c r="AP11" s="5"/>
      <c r="AQ11" s="70">
        <v>44934</v>
      </c>
      <c r="AR11" s="56"/>
      <c r="AS11" s="57"/>
      <c r="AT11" s="58"/>
      <c r="AU11" s="42" t="s">
        <v>49</v>
      </c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4"/>
      <c r="S12" s="84"/>
      <c r="T12" s="84"/>
      <c r="U12" s="84"/>
      <c r="V12" s="84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44935</v>
      </c>
      <c r="AR12" s="52">
        <f t="shared" si="2"/>
        <v>0</v>
      </c>
      <c r="AS12" s="34"/>
      <c r="AT12" s="54">
        <f t="shared" si="3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44936</v>
      </c>
      <c r="AR13" s="52">
        <f t="shared" si="2"/>
        <v>0</v>
      </c>
      <c r="AS13" s="34"/>
      <c r="AT13" s="54">
        <f t="shared" si="3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44937</v>
      </c>
      <c r="AR14" s="52">
        <f t="shared" si="2"/>
        <v>0</v>
      </c>
      <c r="AS14" s="34"/>
      <c r="AT14" s="54">
        <f t="shared" si="3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44938</v>
      </c>
      <c r="AR15" s="52">
        <f t="shared" si="2"/>
        <v>0</v>
      </c>
      <c r="AS15" s="34"/>
      <c r="AT15" s="54">
        <f t="shared" si="3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44939</v>
      </c>
      <c r="AR16" s="52">
        <f t="shared" si="2"/>
        <v>0</v>
      </c>
      <c r="AS16" s="34"/>
      <c r="AT16" s="54">
        <f t="shared" si="3"/>
        <v>0</v>
      </c>
      <c r="AU16" s="55"/>
    </row>
    <row r="17" spans="1:47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72"/>
      <c r="AN17" s="61"/>
      <c r="AO17" s="5"/>
      <c r="AP17" s="5"/>
      <c r="AQ17" s="70">
        <v>44940</v>
      </c>
      <c r="AR17" s="56"/>
      <c r="AS17" s="57"/>
      <c r="AT17" s="58"/>
      <c r="AU17" s="42" t="s">
        <v>49</v>
      </c>
    </row>
    <row r="18" spans="1:47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72"/>
      <c r="AN18" s="61"/>
      <c r="AO18" s="5"/>
      <c r="AP18" s="5"/>
      <c r="AQ18" s="70">
        <v>44941</v>
      </c>
      <c r="AR18" s="56"/>
      <c r="AS18" s="57"/>
      <c r="AT18" s="58"/>
      <c r="AU18" s="42" t="s">
        <v>49</v>
      </c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44942</v>
      </c>
      <c r="AR19" s="52">
        <f t="shared" si="2"/>
        <v>0</v>
      </c>
      <c r="AS19" s="34"/>
      <c r="AT19" s="54">
        <f t="shared" si="3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44943</v>
      </c>
      <c r="AR20" s="52">
        <f t="shared" si="2"/>
        <v>0</v>
      </c>
      <c r="AS20" s="34"/>
      <c r="AT20" s="54">
        <f t="shared" si="3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44944</v>
      </c>
      <c r="AR21" s="52">
        <f t="shared" si="2"/>
        <v>0</v>
      </c>
      <c r="AS21" s="34"/>
      <c r="AT21" s="54">
        <f t="shared" si="3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44945</v>
      </c>
      <c r="AR22" s="52">
        <f t="shared" si="2"/>
        <v>0</v>
      </c>
      <c r="AS22" s="34"/>
      <c r="AT22" s="54">
        <f t="shared" si="3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44946</v>
      </c>
      <c r="AR23" s="52">
        <f t="shared" si="2"/>
        <v>0</v>
      </c>
      <c r="AS23" s="34"/>
      <c r="AT23" s="54">
        <f t="shared" si="3"/>
        <v>0</v>
      </c>
      <c r="AU23" s="55"/>
    </row>
    <row r="24" spans="1:47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72"/>
      <c r="AN24" s="61"/>
      <c r="AO24" s="5"/>
      <c r="AP24" s="5"/>
      <c r="AQ24" s="70">
        <v>44947</v>
      </c>
      <c r="AR24" s="56"/>
      <c r="AS24" s="57"/>
      <c r="AT24" s="58"/>
      <c r="AU24" s="42" t="s">
        <v>49</v>
      </c>
    </row>
    <row r="25" spans="1:47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72"/>
      <c r="AN25" s="69"/>
      <c r="AO25" s="5"/>
      <c r="AP25" s="5"/>
      <c r="AQ25" s="70">
        <v>44948</v>
      </c>
      <c r="AR25" s="56"/>
      <c r="AS25" s="57"/>
      <c r="AT25" s="58"/>
      <c r="AU25" s="42" t="s">
        <v>49</v>
      </c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44949</v>
      </c>
      <c r="AR26" s="52">
        <f t="shared" si="2"/>
        <v>0</v>
      </c>
      <c r="AS26" s="34"/>
      <c r="AT26" s="54">
        <f t="shared" si="3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44950</v>
      </c>
      <c r="AR27" s="52">
        <f t="shared" si="2"/>
        <v>0</v>
      </c>
      <c r="AS27" s="34"/>
      <c r="AT27" s="54">
        <f t="shared" si="3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44951</v>
      </c>
      <c r="AR28" s="52">
        <f t="shared" si="2"/>
        <v>0</v>
      </c>
      <c r="AS28" s="34"/>
      <c r="AT28" s="54">
        <f t="shared" si="3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44952</v>
      </c>
      <c r="AR29" s="52">
        <f t="shared" si="2"/>
        <v>0</v>
      </c>
      <c r="AS29" s="34"/>
      <c r="AT29" s="54">
        <f t="shared" si="3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44953</v>
      </c>
      <c r="AR30" s="52">
        <f t="shared" si="2"/>
        <v>0</v>
      </c>
      <c r="AS30" s="34"/>
      <c r="AT30" s="54">
        <f t="shared" si="3"/>
        <v>0</v>
      </c>
      <c r="AU30" s="55"/>
    </row>
    <row r="31" spans="1:47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72"/>
      <c r="AN31" s="61"/>
      <c r="AO31" s="5"/>
      <c r="AP31" s="5"/>
      <c r="AQ31" s="70">
        <v>44954</v>
      </c>
      <c r="AR31" s="56"/>
      <c r="AS31" s="57"/>
      <c r="AT31" s="58"/>
      <c r="AU31" s="42" t="s">
        <v>49</v>
      </c>
    </row>
    <row r="32" spans="1:47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72"/>
      <c r="AN32" s="69"/>
      <c r="AO32" s="5"/>
      <c r="AP32" s="5"/>
      <c r="AQ32" s="70">
        <v>44955</v>
      </c>
      <c r="AR32" s="56"/>
      <c r="AS32" s="57"/>
      <c r="AT32" s="58"/>
      <c r="AU32" s="42" t="s">
        <v>49</v>
      </c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4"/>
      <c r="S33" s="84"/>
      <c r="T33" s="84"/>
      <c r="U33" s="84"/>
      <c r="V33" s="84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44956</v>
      </c>
      <c r="AR33" s="52">
        <f t="shared" si="2"/>
        <v>0</v>
      </c>
      <c r="AS33" s="34"/>
      <c r="AT33" s="54">
        <f t="shared" si="3"/>
        <v>0</v>
      </c>
      <c r="AU33" s="55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4"/>
      <c r="S34" s="84"/>
      <c r="T34" s="84"/>
      <c r="U34" s="84"/>
      <c r="V34" s="84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66">
        <v>44957</v>
      </c>
      <c r="AR34" s="52">
        <f t="shared" si="2"/>
        <v>0</v>
      </c>
      <c r="AS34" s="34"/>
      <c r="AT34" s="54">
        <f t="shared" si="3"/>
        <v>0</v>
      </c>
      <c r="AU34" s="55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70</v>
      </c>
      <c r="P40" s="95">
        <f>AA1</f>
        <v>44927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76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topLeftCell="A4" zoomScaleNormal="100" workbookViewId="0">
      <selection activeCell="AV46" sqref="AV46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69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70</v>
      </c>
      <c r="X1" s="98"/>
      <c r="Y1" s="98"/>
      <c r="Z1" s="98"/>
      <c r="AA1" s="99">
        <v>44958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71</v>
      </c>
      <c r="AU1" s="74"/>
    </row>
    <row r="2" spans="1:49" ht="24.75" customHeight="1" x14ac:dyDescent="0.2">
      <c r="A2" s="101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79</v>
      </c>
      <c r="AO2" s="1"/>
      <c r="AP2" s="1"/>
      <c r="AQ2" s="20"/>
      <c r="AR2" s="91" t="s">
        <v>80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85" t="s">
        <v>28</v>
      </c>
      <c r="S3" s="85" t="s">
        <v>29</v>
      </c>
      <c r="T3" s="85" t="s">
        <v>30</v>
      </c>
      <c r="U3" s="85" t="s">
        <v>31</v>
      </c>
      <c r="V3" s="85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72</v>
      </c>
      <c r="AR3" s="35" t="s">
        <v>73</v>
      </c>
      <c r="AS3" s="35" t="s">
        <v>74</v>
      </c>
      <c r="AT3" s="36" t="s">
        <v>5</v>
      </c>
      <c r="AU3" s="41" t="s">
        <v>75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44958</v>
      </c>
      <c r="AR4" s="52">
        <f t="shared" ref="AR4" si="0">COUNTIF(A4:AL4,"x")/4</f>
        <v>0</v>
      </c>
      <c r="AS4" s="34"/>
      <c r="AT4" s="54">
        <f t="shared" ref="AT4" si="1">AS4-AR4</f>
        <v>0</v>
      </c>
      <c r="AU4" s="55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4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"/>
      <c r="AN5" s="51"/>
      <c r="AO5" s="5"/>
      <c r="AP5" s="5"/>
      <c r="AQ5" s="66">
        <v>44959</v>
      </c>
      <c r="AR5" s="52">
        <f t="shared" ref="AR5:AR6" si="2">COUNTIF(A5:AL5,"x")/4</f>
        <v>0</v>
      </c>
      <c r="AS5" s="34"/>
      <c r="AT5" s="54">
        <f t="shared" ref="AT5:AT6" si="3">AS5-AR5</f>
        <v>0</v>
      </c>
      <c r="AU5" s="55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5"/>
      <c r="AN6" s="68"/>
      <c r="AO6" s="5"/>
      <c r="AP6" s="5"/>
      <c r="AQ6" s="66">
        <v>44960</v>
      </c>
      <c r="AR6" s="52">
        <f t="shared" si="2"/>
        <v>0</v>
      </c>
      <c r="AS6" s="34"/>
      <c r="AT6" s="54">
        <f t="shared" si="3"/>
        <v>0</v>
      </c>
      <c r="AU6" s="55"/>
    </row>
    <row r="7" spans="1:49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72"/>
      <c r="AN7" s="61"/>
      <c r="AO7" s="5"/>
      <c r="AP7" s="5"/>
      <c r="AQ7" s="70">
        <v>44961</v>
      </c>
      <c r="AR7" s="56"/>
      <c r="AS7" s="57"/>
      <c r="AT7" s="58"/>
      <c r="AU7" s="83" t="s">
        <v>49</v>
      </c>
    </row>
    <row r="8" spans="1:49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72"/>
      <c r="AN8" s="61"/>
      <c r="AO8" s="5"/>
      <c r="AP8" s="5"/>
      <c r="AQ8" s="70">
        <v>44962</v>
      </c>
      <c r="AR8" s="56"/>
      <c r="AS8" s="57"/>
      <c r="AT8" s="58"/>
      <c r="AU8" s="83" t="s">
        <v>49</v>
      </c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68"/>
      <c r="AO9" s="5"/>
      <c r="AP9" s="5"/>
      <c r="AQ9" s="66">
        <v>44963</v>
      </c>
      <c r="AR9" s="52">
        <f t="shared" ref="AR9" si="4">COUNTIF(A9:AL9,"x")/4</f>
        <v>0</v>
      </c>
      <c r="AS9" s="34"/>
      <c r="AT9" s="54">
        <f t="shared" ref="AT9" si="5">AS9-AR9</f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8"/>
      <c r="S10" s="88"/>
      <c r="T10" s="88"/>
      <c r="U10" s="88"/>
      <c r="V10" s="88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68"/>
      <c r="AO10" s="5"/>
      <c r="AP10" s="5"/>
      <c r="AQ10" s="66">
        <v>44964</v>
      </c>
      <c r="AR10" s="52">
        <f t="shared" ref="AR10:AR31" si="6">COUNTIF(A10:AL10,"x")/4</f>
        <v>0</v>
      </c>
      <c r="AS10" s="34"/>
      <c r="AT10" s="54">
        <f t="shared" ref="AT10:AT31" si="7">AS10-AR10</f>
        <v>0</v>
      </c>
      <c r="AU10" s="55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8"/>
      <c r="S11" s="88"/>
      <c r="T11" s="88"/>
      <c r="U11" s="88"/>
      <c r="V11" s="88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44965</v>
      </c>
      <c r="AR11" s="52">
        <f t="shared" si="6"/>
        <v>0</v>
      </c>
      <c r="AS11" s="34"/>
      <c r="AT11" s="54">
        <f t="shared" si="7"/>
        <v>0</v>
      </c>
      <c r="AU11" s="55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8"/>
      <c r="S12" s="88"/>
      <c r="T12" s="88"/>
      <c r="U12" s="88"/>
      <c r="V12" s="88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44966</v>
      </c>
      <c r="AR12" s="52">
        <f t="shared" si="6"/>
        <v>0</v>
      </c>
      <c r="AS12" s="34"/>
      <c r="AT12" s="54">
        <f t="shared" si="7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8"/>
      <c r="S13" s="88"/>
      <c r="T13" s="88"/>
      <c r="U13" s="88"/>
      <c r="V13" s="88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44967</v>
      </c>
      <c r="AR13" s="52">
        <f t="shared" si="6"/>
        <v>0</v>
      </c>
      <c r="AS13" s="34"/>
      <c r="AT13" s="54">
        <f t="shared" si="7"/>
        <v>0</v>
      </c>
      <c r="AU13" s="55"/>
    </row>
    <row r="14" spans="1:49" x14ac:dyDescent="0.2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72"/>
      <c r="AN14" s="61"/>
      <c r="AO14" s="5"/>
      <c r="AP14" s="5"/>
      <c r="AQ14" s="70">
        <v>44968</v>
      </c>
      <c r="AR14" s="56"/>
      <c r="AS14" s="57"/>
      <c r="AT14" s="58"/>
      <c r="AU14" s="83" t="s">
        <v>49</v>
      </c>
    </row>
    <row r="15" spans="1:49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72"/>
      <c r="AN15" s="61"/>
      <c r="AO15" s="5"/>
      <c r="AP15" s="5"/>
      <c r="AQ15" s="70">
        <v>44969</v>
      </c>
      <c r="AR15" s="56"/>
      <c r="AS15" s="57"/>
      <c r="AT15" s="58"/>
      <c r="AU15" s="83" t="s">
        <v>49</v>
      </c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44970</v>
      </c>
      <c r="AR16" s="52">
        <f t="shared" ref="AR16" si="8">COUNTIF(A16:AL16,"x")/4</f>
        <v>0</v>
      </c>
      <c r="AS16" s="34"/>
      <c r="AT16" s="54">
        <f t="shared" ref="AT16" si="9">AS16-AR16</f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68"/>
      <c r="AO17" s="5"/>
      <c r="AP17" s="5"/>
      <c r="AQ17" s="66">
        <v>44971</v>
      </c>
      <c r="AR17" s="52">
        <f t="shared" si="6"/>
        <v>0</v>
      </c>
      <c r="AS17" s="34"/>
      <c r="AT17" s="54">
        <f t="shared" si="7"/>
        <v>0</v>
      </c>
      <c r="AU17" s="55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68"/>
      <c r="AO18" s="5"/>
      <c r="AP18" s="5"/>
      <c r="AQ18" s="66">
        <v>44972</v>
      </c>
      <c r="AR18" s="52">
        <f t="shared" si="6"/>
        <v>0</v>
      </c>
      <c r="AS18" s="34"/>
      <c r="AT18" s="54">
        <f t="shared" si="7"/>
        <v>0</v>
      </c>
      <c r="AU18" s="55"/>
    </row>
    <row r="19" spans="1:47" ht="12.75" customHeight="1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44973</v>
      </c>
      <c r="AR19" s="52">
        <f t="shared" si="6"/>
        <v>0</v>
      </c>
      <c r="AS19" s="34"/>
      <c r="AT19" s="54">
        <f t="shared" si="7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44974</v>
      </c>
      <c r="AR20" s="52">
        <f t="shared" si="6"/>
        <v>0</v>
      </c>
      <c r="AS20" s="34"/>
      <c r="AT20" s="54">
        <f t="shared" si="7"/>
        <v>0</v>
      </c>
      <c r="AU20" s="55"/>
    </row>
    <row r="21" spans="1:47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72"/>
      <c r="AN21" s="61"/>
      <c r="AO21" s="5"/>
      <c r="AP21" s="5"/>
      <c r="AQ21" s="70">
        <v>44975</v>
      </c>
      <c r="AR21" s="56"/>
      <c r="AS21" s="57"/>
      <c r="AT21" s="58"/>
      <c r="AU21" s="83" t="s">
        <v>49</v>
      </c>
    </row>
    <row r="22" spans="1:47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72"/>
      <c r="AN22" s="61"/>
      <c r="AO22" s="5"/>
      <c r="AP22" s="5"/>
      <c r="AQ22" s="70">
        <v>44976</v>
      </c>
      <c r="AR22" s="56"/>
      <c r="AS22" s="57"/>
      <c r="AT22" s="58"/>
      <c r="AU22" s="83" t="s">
        <v>49</v>
      </c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68"/>
      <c r="AO23" s="5"/>
      <c r="AP23" s="5"/>
      <c r="AQ23" s="66">
        <v>44977</v>
      </c>
      <c r="AR23" s="52">
        <f t="shared" ref="AR23" si="10">COUNTIF(A23:AL23,"x")/4</f>
        <v>0</v>
      </c>
      <c r="AS23" s="34"/>
      <c r="AT23" s="54">
        <f t="shared" ref="AT23" si="11">AS23-AR23</f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68"/>
      <c r="AO24" s="5"/>
      <c r="AP24" s="5"/>
      <c r="AQ24" s="66">
        <v>44978</v>
      </c>
      <c r="AR24" s="52">
        <f t="shared" si="6"/>
        <v>0</v>
      </c>
      <c r="AS24" s="34"/>
      <c r="AT24" s="54">
        <f t="shared" si="7"/>
        <v>0</v>
      </c>
      <c r="AU24" s="55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44979</v>
      </c>
      <c r="AR25" s="52">
        <f t="shared" si="6"/>
        <v>0</v>
      </c>
      <c r="AS25" s="34"/>
      <c r="AT25" s="54">
        <f t="shared" si="7"/>
        <v>0</v>
      </c>
      <c r="AU25" s="55"/>
    </row>
    <row r="26" spans="1:47" ht="12.75" customHeight="1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44980</v>
      </c>
      <c r="AR26" s="52">
        <f t="shared" si="6"/>
        <v>0</v>
      </c>
      <c r="AS26" s="34"/>
      <c r="AT26" s="54">
        <f t="shared" si="7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44981</v>
      </c>
      <c r="AR27" s="52">
        <f t="shared" si="6"/>
        <v>0</v>
      </c>
      <c r="AS27" s="34"/>
      <c r="AT27" s="54">
        <f t="shared" si="7"/>
        <v>0</v>
      </c>
      <c r="AU27" s="55"/>
    </row>
    <row r="28" spans="1:47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72"/>
      <c r="AN28" s="61"/>
      <c r="AO28" s="5"/>
      <c r="AP28" s="5"/>
      <c r="AQ28" s="70">
        <v>44982</v>
      </c>
      <c r="AR28" s="56"/>
      <c r="AS28" s="57"/>
      <c r="AT28" s="58"/>
      <c r="AU28" s="83" t="s">
        <v>49</v>
      </c>
    </row>
    <row r="29" spans="1:47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72"/>
      <c r="AN29" s="61"/>
      <c r="AO29" s="5"/>
      <c r="AP29" s="5"/>
      <c r="AQ29" s="70">
        <v>44983</v>
      </c>
      <c r="AR29" s="56"/>
      <c r="AS29" s="57"/>
      <c r="AT29" s="58"/>
      <c r="AU29" s="83" t="s">
        <v>49</v>
      </c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68"/>
      <c r="AO30" s="5"/>
      <c r="AP30" s="5"/>
      <c r="AQ30" s="66">
        <v>44984</v>
      </c>
      <c r="AR30" s="52">
        <f t="shared" ref="AR30" si="12">COUNTIF(A30:AL30,"x")/4</f>
        <v>0</v>
      </c>
      <c r="AS30" s="34"/>
      <c r="AT30" s="54">
        <f t="shared" ref="AT30" si="13">AS30-AR30</f>
        <v>0</v>
      </c>
      <c r="AU30" s="55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68"/>
      <c r="AO31" s="5"/>
      <c r="AP31" s="5"/>
      <c r="AQ31" s="66">
        <v>44985</v>
      </c>
      <c r="AR31" s="52">
        <f t="shared" si="6"/>
        <v>0</v>
      </c>
      <c r="AS31" s="34"/>
      <c r="AT31" s="54">
        <f t="shared" si="7"/>
        <v>0</v>
      </c>
      <c r="AU31" s="55"/>
    </row>
    <row r="32" spans="1:47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22"/>
      <c r="AR32" s="32">
        <f>SUM(AR4:AR31)</f>
        <v>0</v>
      </c>
      <c r="AS32" s="32">
        <f>SUM(AS4:AS31)</f>
        <v>0</v>
      </c>
      <c r="AT32" s="32">
        <f>AS32-AR32</f>
        <v>0</v>
      </c>
      <c r="AU32" s="43"/>
    </row>
    <row r="33" spans="12:47" x14ac:dyDescent="0.2">
      <c r="AM33" s="6"/>
      <c r="AN33" s="6"/>
      <c r="AO33" s="6"/>
      <c r="AP33" s="6"/>
      <c r="AQ33" s="23"/>
      <c r="AR33" s="9"/>
      <c r="AS33" s="9"/>
      <c r="AT33" s="9"/>
      <c r="AU33" s="44"/>
    </row>
    <row r="34" spans="12:47" ht="14.25" x14ac:dyDescent="0.2">
      <c r="AM34" s="6"/>
      <c r="AN34" s="6"/>
      <c r="AO34" s="6"/>
      <c r="AP34" s="6"/>
      <c r="AQ34" s="24" t="s">
        <v>10</v>
      </c>
      <c r="AR34" s="33" t="e">
        <f>100/AS32*AR32</f>
        <v>#DIV/0!</v>
      </c>
      <c r="AS34" s="10" t="s">
        <v>1</v>
      </c>
      <c r="AT34" s="10"/>
      <c r="AU34" s="44"/>
    </row>
    <row r="35" spans="12:47" ht="14.25" x14ac:dyDescent="0.2">
      <c r="AQ35" s="25"/>
      <c r="AR35" s="11"/>
      <c r="AS35" s="12"/>
      <c r="AT35" s="12"/>
    </row>
    <row r="37" spans="12:47" x14ac:dyDescent="0.2">
      <c r="L37" s="18" t="s">
        <v>70</v>
      </c>
      <c r="P37" s="95">
        <f>AA1</f>
        <v>44958</v>
      </c>
      <c r="Q37" s="96"/>
      <c r="R37" s="96"/>
      <c r="S37" s="96"/>
      <c r="T37" s="96"/>
      <c r="U37" s="7"/>
      <c r="V37" s="7"/>
      <c r="W37" s="8"/>
      <c r="X37" s="17"/>
      <c r="Y37" s="8"/>
      <c r="Z37" s="28"/>
      <c r="AQ37" s="8" t="s">
        <v>76</v>
      </c>
      <c r="AR37" s="17"/>
      <c r="AU37" s="46"/>
    </row>
    <row r="40" spans="12:47" x14ac:dyDescent="0.2">
      <c r="L40" t="s">
        <v>70</v>
      </c>
      <c r="AR40" s="8" t="s">
        <v>76</v>
      </c>
    </row>
  </sheetData>
  <mergeCells count="6">
    <mergeCell ref="AR2:AT2"/>
    <mergeCell ref="P37:T37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topLeftCell="A13" zoomScaleNormal="100" workbookViewId="0">
      <selection activeCell="O26" sqref="O26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69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70</v>
      </c>
      <c r="X1" s="98"/>
      <c r="Y1" s="98"/>
      <c r="Z1" s="98"/>
      <c r="AA1" s="99">
        <v>44986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71</v>
      </c>
      <c r="AU1" s="74"/>
    </row>
    <row r="2" spans="1:49" ht="24.75" customHeight="1" x14ac:dyDescent="0.2">
      <c r="A2" s="101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79</v>
      </c>
      <c r="AO2" s="1"/>
      <c r="AP2" s="1"/>
      <c r="AQ2" s="20"/>
      <c r="AR2" s="91" t="s">
        <v>80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72</v>
      </c>
      <c r="AR3" s="35" t="s">
        <v>73</v>
      </c>
      <c r="AS3" s="35" t="s">
        <v>74</v>
      </c>
      <c r="AT3" s="36" t="s">
        <v>5</v>
      </c>
      <c r="AU3" s="41" t="s">
        <v>75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44986</v>
      </c>
      <c r="AR4" s="52">
        <f t="shared" ref="AR4:AR6" si="0">COUNTIF(A4:AL4,"x")/4</f>
        <v>0</v>
      </c>
      <c r="AS4" s="34"/>
      <c r="AT4" s="54">
        <f t="shared" ref="AT4:AT6" si="1">AS4-AR4</f>
        <v>0</v>
      </c>
      <c r="AU4" s="55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4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66">
        <v>44987</v>
      </c>
      <c r="AR5" s="52">
        <f t="shared" si="0"/>
        <v>0</v>
      </c>
      <c r="AS5" s="34"/>
      <c r="AT5" s="54">
        <f t="shared" si="1"/>
        <v>0</v>
      </c>
      <c r="AU5" s="81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44988</v>
      </c>
      <c r="AR6" s="52">
        <f t="shared" si="0"/>
        <v>0</v>
      </c>
      <c r="AS6" s="34"/>
      <c r="AT6" s="54">
        <f t="shared" si="1"/>
        <v>0</v>
      </c>
      <c r="AU6" s="82"/>
    </row>
    <row r="7" spans="1:49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1"/>
      <c r="S7" s="61"/>
      <c r="T7" s="61"/>
      <c r="U7" s="61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72"/>
      <c r="AN7" s="69"/>
      <c r="AO7" s="5"/>
      <c r="AP7" s="5"/>
      <c r="AQ7" s="70">
        <v>44989</v>
      </c>
      <c r="AR7" s="56"/>
      <c r="AS7" s="57"/>
      <c r="AT7" s="58"/>
      <c r="AU7" s="83" t="s">
        <v>49</v>
      </c>
    </row>
    <row r="8" spans="1:49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72"/>
      <c r="AN8" s="61"/>
      <c r="AO8" s="5"/>
      <c r="AP8" s="5"/>
      <c r="AQ8" s="70">
        <v>44990</v>
      </c>
      <c r="AR8" s="56"/>
      <c r="AS8" s="57"/>
      <c r="AT8" s="58"/>
      <c r="AU8" s="83" t="s">
        <v>49</v>
      </c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44991</v>
      </c>
      <c r="AR9" s="52">
        <f t="shared" ref="AR9:AR34" si="2">COUNTIF(A9:AL9,"x")/4</f>
        <v>0</v>
      </c>
      <c r="AS9" s="34"/>
      <c r="AT9" s="54">
        <f t="shared" ref="AT9:AT34" si="3">AS9-AR9</f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66">
        <v>44992</v>
      </c>
      <c r="AR10" s="52">
        <f t="shared" ref="AR10:AR11" si="4">COUNTIF(A10:AL10,"x")/4</f>
        <v>0</v>
      </c>
      <c r="AS10" s="34"/>
      <c r="AT10" s="54">
        <f t="shared" ref="AT10:AT11" si="5">AS10-AR10</f>
        <v>0</v>
      </c>
      <c r="AU10" s="55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4"/>
      <c r="S11" s="84"/>
      <c r="T11" s="84"/>
      <c r="U11" s="84"/>
      <c r="V11" s="84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44993</v>
      </c>
      <c r="AR11" s="52">
        <f t="shared" si="4"/>
        <v>0</v>
      </c>
      <c r="AS11" s="34"/>
      <c r="AT11" s="54">
        <f t="shared" si="5"/>
        <v>0</v>
      </c>
      <c r="AU11" s="55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4"/>
      <c r="S12" s="84"/>
      <c r="T12" s="84"/>
      <c r="U12" s="84"/>
      <c r="V12" s="84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44994</v>
      </c>
      <c r="AR12" s="52">
        <f t="shared" si="2"/>
        <v>0</v>
      </c>
      <c r="AS12" s="34"/>
      <c r="AT12" s="54">
        <f t="shared" si="3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44995</v>
      </c>
      <c r="AR13" s="52">
        <f t="shared" si="2"/>
        <v>0</v>
      </c>
      <c r="AS13" s="34"/>
      <c r="AT13" s="54">
        <f t="shared" si="3"/>
        <v>0</v>
      </c>
      <c r="AU13" s="55"/>
    </row>
    <row r="14" spans="1:49" x14ac:dyDescent="0.2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72"/>
      <c r="AN14" s="69"/>
      <c r="AO14" s="5"/>
      <c r="AP14" s="5"/>
      <c r="AQ14" s="70">
        <v>44996</v>
      </c>
      <c r="AR14" s="56"/>
      <c r="AS14" s="57"/>
      <c r="AT14" s="58"/>
      <c r="AU14" s="83" t="s">
        <v>49</v>
      </c>
    </row>
    <row r="15" spans="1:49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72"/>
      <c r="AN15" s="69"/>
      <c r="AO15" s="5"/>
      <c r="AP15" s="5"/>
      <c r="AQ15" s="70">
        <v>44997</v>
      </c>
      <c r="AR15" s="56"/>
      <c r="AS15" s="57"/>
      <c r="AT15" s="58"/>
      <c r="AU15" s="83" t="s">
        <v>49</v>
      </c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44998</v>
      </c>
      <c r="AR16" s="52">
        <f t="shared" si="2"/>
        <v>0</v>
      </c>
      <c r="AS16" s="34"/>
      <c r="AT16" s="54">
        <f t="shared" si="3"/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44999</v>
      </c>
      <c r="AR17" s="52">
        <f t="shared" ref="AR17:AR18" si="6">COUNTIF(A17:AL17,"x")/4</f>
        <v>0</v>
      </c>
      <c r="AS17" s="34"/>
      <c r="AT17" s="54">
        <f t="shared" ref="AT17:AT18" si="7">AS17-AR17</f>
        <v>0</v>
      </c>
      <c r="AU17" s="55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45000</v>
      </c>
      <c r="AR18" s="52">
        <f t="shared" si="6"/>
        <v>0</v>
      </c>
      <c r="AS18" s="34"/>
      <c r="AT18" s="54">
        <f t="shared" si="7"/>
        <v>0</v>
      </c>
      <c r="AU18" s="55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45001</v>
      </c>
      <c r="AR19" s="52">
        <f t="shared" si="2"/>
        <v>0</v>
      </c>
      <c r="AS19" s="34"/>
      <c r="AT19" s="54">
        <f t="shared" si="3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45002</v>
      </c>
      <c r="AR20" s="52">
        <f t="shared" si="2"/>
        <v>0</v>
      </c>
      <c r="AS20" s="34"/>
      <c r="AT20" s="54">
        <f t="shared" si="3"/>
        <v>0</v>
      </c>
      <c r="AU20" s="55"/>
    </row>
    <row r="21" spans="1:47" ht="12.75" customHeight="1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89"/>
      <c r="AN21" s="69"/>
      <c r="AO21" s="5"/>
      <c r="AP21" s="5"/>
      <c r="AQ21" s="70">
        <v>45003</v>
      </c>
      <c r="AR21" s="56"/>
      <c r="AS21" s="57"/>
      <c r="AT21" s="58"/>
      <c r="AU21" s="83" t="s">
        <v>49</v>
      </c>
    </row>
    <row r="22" spans="1:47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89"/>
      <c r="AN22" s="69"/>
      <c r="AO22" s="5"/>
      <c r="AP22" s="5"/>
      <c r="AQ22" s="70">
        <v>45004</v>
      </c>
      <c r="AR22" s="56"/>
      <c r="AS22" s="57"/>
      <c r="AT22" s="58"/>
      <c r="AU22" s="83" t="s">
        <v>49</v>
      </c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45005</v>
      </c>
      <c r="AR23" s="52">
        <f t="shared" si="2"/>
        <v>0</v>
      </c>
      <c r="AS23" s="34"/>
      <c r="AT23" s="54">
        <f t="shared" si="3"/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45006</v>
      </c>
      <c r="AR24" s="52">
        <f t="shared" ref="AR24:AR25" si="8">COUNTIF(A24:AL24,"x")/4</f>
        <v>0</v>
      </c>
      <c r="AS24" s="34"/>
      <c r="AT24" s="54">
        <f t="shared" ref="AT24:AT25" si="9">AS24-AR24</f>
        <v>0</v>
      </c>
      <c r="AU24" s="55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45007</v>
      </c>
      <c r="AR25" s="52">
        <f t="shared" si="8"/>
        <v>0</v>
      </c>
      <c r="AS25" s="34"/>
      <c r="AT25" s="54">
        <f t="shared" si="9"/>
        <v>0</v>
      </c>
      <c r="AU25" s="55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45008</v>
      </c>
      <c r="AR26" s="52">
        <f t="shared" si="2"/>
        <v>0</v>
      </c>
      <c r="AS26" s="34"/>
      <c r="AT26" s="54">
        <f t="shared" si="3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45009</v>
      </c>
      <c r="AR27" s="52">
        <f t="shared" si="2"/>
        <v>0</v>
      </c>
      <c r="AS27" s="34"/>
      <c r="AT27" s="54">
        <f t="shared" si="3"/>
        <v>0</v>
      </c>
      <c r="AU27" s="55"/>
    </row>
    <row r="28" spans="1:47" ht="12.75" customHeight="1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72"/>
      <c r="AN28" s="69"/>
      <c r="AO28" s="5"/>
      <c r="AP28" s="5"/>
      <c r="AQ28" s="70">
        <v>45010</v>
      </c>
      <c r="AR28" s="56"/>
      <c r="AS28" s="57"/>
      <c r="AT28" s="58"/>
      <c r="AU28" s="83" t="s">
        <v>49</v>
      </c>
    </row>
    <row r="29" spans="1:47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72"/>
      <c r="AN29" s="69"/>
      <c r="AO29" s="5"/>
      <c r="AP29" s="5"/>
      <c r="AQ29" s="70">
        <v>45011</v>
      </c>
      <c r="AR29" s="56"/>
      <c r="AS29" s="57"/>
      <c r="AT29" s="58"/>
      <c r="AU29" s="83" t="s">
        <v>49</v>
      </c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45012</v>
      </c>
      <c r="AR30" s="52">
        <f t="shared" si="2"/>
        <v>0</v>
      </c>
      <c r="AS30" s="34"/>
      <c r="AT30" s="54">
        <f t="shared" si="3"/>
        <v>0</v>
      </c>
      <c r="AU30" s="55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66">
        <v>45013</v>
      </c>
      <c r="AR31" s="52">
        <f t="shared" ref="AR31:AR32" si="10">COUNTIF(A31:AL31,"x")/4</f>
        <v>0</v>
      </c>
      <c r="AS31" s="34"/>
      <c r="AT31" s="54">
        <f t="shared" ref="AT31:AT32" si="11">AS31-AR31</f>
        <v>0</v>
      </c>
      <c r="AU31" s="55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45014</v>
      </c>
      <c r="AR32" s="52">
        <f t="shared" si="10"/>
        <v>0</v>
      </c>
      <c r="AS32" s="34"/>
      <c r="AT32" s="54">
        <f t="shared" si="11"/>
        <v>0</v>
      </c>
      <c r="AU32" s="55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4"/>
      <c r="S33" s="84"/>
      <c r="T33" s="84"/>
      <c r="U33" s="84"/>
      <c r="V33" s="84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45015</v>
      </c>
      <c r="AR33" s="52">
        <f t="shared" si="2"/>
        <v>0</v>
      </c>
      <c r="AS33" s="34"/>
      <c r="AT33" s="54">
        <f t="shared" si="3"/>
        <v>0</v>
      </c>
      <c r="AU33" s="55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4"/>
      <c r="S34" s="84"/>
      <c r="T34" s="84"/>
      <c r="U34" s="84"/>
      <c r="V34" s="84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66">
        <v>45016</v>
      </c>
      <c r="AR34" s="52">
        <f t="shared" si="2"/>
        <v>0</v>
      </c>
      <c r="AS34" s="34"/>
      <c r="AT34" s="54">
        <f t="shared" si="3"/>
        <v>0</v>
      </c>
      <c r="AU34" s="55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70</v>
      </c>
      <c r="P40" s="95">
        <f>AA1</f>
        <v>44986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76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39"/>
  <sheetViews>
    <sheetView topLeftCell="A4" zoomScaleNormal="100" workbookViewId="0">
      <selection activeCell="AH8" sqref="AH8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69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70</v>
      </c>
      <c r="X1" s="98"/>
      <c r="Y1" s="98"/>
      <c r="Z1" s="98"/>
      <c r="AA1" s="99">
        <v>45017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71</v>
      </c>
      <c r="AU1" s="74"/>
    </row>
    <row r="2" spans="1:49" ht="24.75" customHeight="1" x14ac:dyDescent="0.2">
      <c r="A2" s="101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79</v>
      </c>
      <c r="AO2" s="1"/>
      <c r="AP2" s="1"/>
      <c r="AQ2" s="20"/>
      <c r="AR2" s="91" t="s">
        <v>80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72</v>
      </c>
      <c r="AR3" s="35" t="s">
        <v>73</v>
      </c>
      <c r="AS3" s="35" t="s">
        <v>74</v>
      </c>
      <c r="AT3" s="36" t="s">
        <v>5</v>
      </c>
      <c r="AU3" s="41" t="s">
        <v>75</v>
      </c>
      <c r="AV3" s="3"/>
      <c r="AW3" s="3"/>
    </row>
    <row r="4" spans="1:49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2"/>
      <c r="AN4" s="61"/>
      <c r="AO4" s="5"/>
      <c r="AP4" s="5"/>
      <c r="AQ4" s="70">
        <v>45017</v>
      </c>
      <c r="AR4" s="56"/>
      <c r="AS4" s="57"/>
      <c r="AT4" s="58"/>
      <c r="AU4" s="83" t="s">
        <v>49</v>
      </c>
    </row>
    <row r="5" spans="1:49" ht="12.75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72"/>
      <c r="AN5" s="61"/>
      <c r="AO5" s="5"/>
      <c r="AP5" s="5"/>
      <c r="AQ5" s="70">
        <v>45018</v>
      </c>
      <c r="AR5" s="56"/>
      <c r="AS5" s="57"/>
      <c r="AT5" s="58"/>
      <c r="AU5" s="86" t="s">
        <v>49</v>
      </c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45019</v>
      </c>
      <c r="AR6" s="52">
        <f t="shared" ref="AR6" si="0">COUNTIF(A6:AL6,"x")/4</f>
        <v>0</v>
      </c>
      <c r="AS6" s="34"/>
      <c r="AT6" s="54">
        <f t="shared" ref="AT6" si="1">AS6-AR6</f>
        <v>0</v>
      </c>
      <c r="AU6" s="82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45020</v>
      </c>
      <c r="AR7" s="52">
        <f t="shared" ref="AR7:AR30" si="2">COUNTIF(A7:AL7,"x")/4</f>
        <v>0</v>
      </c>
      <c r="AS7" s="34"/>
      <c r="AT7" s="54">
        <f t="shared" ref="AT7:AT30" si="3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45021</v>
      </c>
      <c r="AR8" s="52">
        <f t="shared" si="2"/>
        <v>0</v>
      </c>
      <c r="AS8" s="34"/>
      <c r="AT8" s="54">
        <f t="shared" si="3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45022</v>
      </c>
      <c r="AR9" s="52">
        <f t="shared" si="2"/>
        <v>0</v>
      </c>
      <c r="AS9" s="34"/>
      <c r="AT9" s="54">
        <f t="shared" si="3"/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66">
        <v>45023</v>
      </c>
      <c r="AR10" s="52">
        <f t="shared" ref="AR10:AR11" si="4">COUNTIF(A10:AL10,"x")/4</f>
        <v>0</v>
      </c>
      <c r="AS10" s="34"/>
      <c r="AT10" s="54">
        <f t="shared" ref="AT10:AT11" si="5">AS10-AR10</f>
        <v>0</v>
      </c>
      <c r="AU10" s="55"/>
    </row>
    <row r="11" spans="1:49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72"/>
      <c r="AN11" s="69"/>
      <c r="AO11" s="5"/>
      <c r="AP11" s="5"/>
      <c r="AQ11" s="70">
        <v>45024</v>
      </c>
      <c r="AR11" s="56">
        <f t="shared" si="4"/>
        <v>0</v>
      </c>
      <c r="AS11" s="57"/>
      <c r="AT11" s="58">
        <f t="shared" si="5"/>
        <v>0</v>
      </c>
      <c r="AU11" s="83" t="s">
        <v>49</v>
      </c>
    </row>
    <row r="12" spans="1:49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72"/>
      <c r="AN12" s="69"/>
      <c r="AO12" s="5"/>
      <c r="AP12" s="5"/>
      <c r="AQ12" s="70">
        <v>45025</v>
      </c>
      <c r="AR12" s="56"/>
      <c r="AS12" s="57"/>
      <c r="AT12" s="58"/>
      <c r="AU12" s="83" t="s">
        <v>49</v>
      </c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45026</v>
      </c>
      <c r="AR13" s="52">
        <f t="shared" si="2"/>
        <v>0</v>
      </c>
      <c r="AS13" s="34"/>
      <c r="AT13" s="54">
        <f t="shared" si="3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45027</v>
      </c>
      <c r="AR14" s="52">
        <f t="shared" si="2"/>
        <v>0</v>
      </c>
      <c r="AS14" s="34"/>
      <c r="AT14" s="54">
        <f t="shared" si="3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45028</v>
      </c>
      <c r="AR15" s="52">
        <f t="shared" si="2"/>
        <v>0</v>
      </c>
      <c r="AS15" s="34"/>
      <c r="AT15" s="54">
        <f t="shared" si="3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45029</v>
      </c>
      <c r="AR16" s="52">
        <f t="shared" si="2"/>
        <v>0</v>
      </c>
      <c r="AS16" s="34"/>
      <c r="AT16" s="54">
        <f t="shared" si="3"/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45030</v>
      </c>
      <c r="AR17" s="52">
        <f t="shared" ref="AR17" si="6">COUNTIF(A17:AL17,"x")/4</f>
        <v>0</v>
      </c>
      <c r="AS17" s="34"/>
      <c r="AT17" s="54">
        <f t="shared" ref="AT17" si="7">AS17-AR17</f>
        <v>0</v>
      </c>
      <c r="AU17" s="55"/>
    </row>
    <row r="18" spans="1:47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72"/>
      <c r="AN18" s="61"/>
      <c r="AO18" s="5"/>
      <c r="AP18" s="5"/>
      <c r="AQ18" s="70">
        <v>45031</v>
      </c>
      <c r="AR18" s="56"/>
      <c r="AS18" s="57"/>
      <c r="AT18" s="58"/>
      <c r="AU18" s="83" t="s">
        <v>49</v>
      </c>
    </row>
    <row r="19" spans="1:4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72"/>
      <c r="AN19" s="69"/>
      <c r="AO19" s="5"/>
      <c r="AP19" s="5"/>
      <c r="AQ19" s="70">
        <v>45032</v>
      </c>
      <c r="AR19" s="56"/>
      <c r="AS19" s="57"/>
      <c r="AT19" s="58"/>
      <c r="AU19" s="83" t="s">
        <v>49</v>
      </c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45033</v>
      </c>
      <c r="AR20" s="52">
        <f t="shared" si="2"/>
        <v>0</v>
      </c>
      <c r="AS20" s="34"/>
      <c r="AT20" s="54">
        <f t="shared" si="3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45034</v>
      </c>
      <c r="AR21" s="52">
        <f t="shared" si="2"/>
        <v>0</v>
      </c>
      <c r="AS21" s="34"/>
      <c r="AT21" s="54">
        <f t="shared" si="3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45035</v>
      </c>
      <c r="AR22" s="52">
        <f t="shared" si="2"/>
        <v>0</v>
      </c>
      <c r="AS22" s="34"/>
      <c r="AT22" s="54">
        <f t="shared" si="3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45036</v>
      </c>
      <c r="AR23" s="52">
        <f t="shared" si="2"/>
        <v>0</v>
      </c>
      <c r="AS23" s="34"/>
      <c r="AT23" s="54">
        <f t="shared" si="3"/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45037</v>
      </c>
      <c r="AR24" s="52">
        <f t="shared" ref="AR24" si="8">COUNTIF(A24:AL24,"x")/4</f>
        <v>0</v>
      </c>
      <c r="AS24" s="34"/>
      <c r="AT24" s="54">
        <f t="shared" ref="AT24" si="9">AS24-AR24</f>
        <v>0</v>
      </c>
      <c r="AU24" s="55"/>
    </row>
    <row r="25" spans="1:47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72"/>
      <c r="AN25" s="69"/>
      <c r="AO25" s="5"/>
      <c r="AP25" s="5"/>
      <c r="AQ25" s="70">
        <v>45038</v>
      </c>
      <c r="AR25" s="56"/>
      <c r="AS25" s="57"/>
      <c r="AT25" s="58"/>
      <c r="AU25" s="83" t="s">
        <v>49</v>
      </c>
    </row>
    <row r="26" spans="1:47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72"/>
      <c r="AN26" s="69"/>
      <c r="AO26" s="5"/>
      <c r="AP26" s="5"/>
      <c r="AQ26" s="70">
        <v>45039</v>
      </c>
      <c r="AR26" s="56"/>
      <c r="AS26" s="57"/>
      <c r="AT26" s="58"/>
      <c r="AU26" s="83" t="s">
        <v>49</v>
      </c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45040</v>
      </c>
      <c r="AR27" s="52">
        <f t="shared" si="2"/>
        <v>0</v>
      </c>
      <c r="AS27" s="34"/>
      <c r="AT27" s="54">
        <f t="shared" si="3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45041</v>
      </c>
      <c r="AR28" s="52">
        <f t="shared" si="2"/>
        <v>0</v>
      </c>
      <c r="AS28" s="34"/>
      <c r="AT28" s="54">
        <f t="shared" si="3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45042</v>
      </c>
      <c r="AR29" s="52">
        <f t="shared" si="2"/>
        <v>0</v>
      </c>
      <c r="AS29" s="34"/>
      <c r="AT29" s="54">
        <f t="shared" si="3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45043</v>
      </c>
      <c r="AR30" s="52">
        <f t="shared" si="2"/>
        <v>0</v>
      </c>
      <c r="AS30" s="34"/>
      <c r="AT30" s="54">
        <f t="shared" si="3"/>
        <v>0</v>
      </c>
      <c r="AU30" s="55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66">
        <v>45044</v>
      </c>
      <c r="AR31" s="52">
        <f t="shared" ref="AR31" si="10">COUNTIF(A31:AL31,"x")/4</f>
        <v>0</v>
      </c>
      <c r="AS31" s="34"/>
      <c r="AT31" s="54">
        <f t="shared" ref="AT31" si="11">AS31-AR31</f>
        <v>0</v>
      </c>
      <c r="AU31" s="55"/>
    </row>
    <row r="32" spans="1:47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72"/>
      <c r="AN32" s="69"/>
      <c r="AO32" s="5"/>
      <c r="AP32" s="5"/>
      <c r="AQ32" s="70">
        <v>45045</v>
      </c>
      <c r="AR32" s="56"/>
      <c r="AS32" s="57"/>
      <c r="AT32" s="58"/>
      <c r="AU32" s="83" t="s">
        <v>49</v>
      </c>
    </row>
    <row r="33" spans="1:47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72"/>
      <c r="AN33" s="69"/>
      <c r="AO33" s="5"/>
      <c r="AP33" s="5"/>
      <c r="AQ33" s="70">
        <v>45046</v>
      </c>
      <c r="AR33" s="56"/>
      <c r="AS33" s="57"/>
      <c r="AT33" s="58"/>
      <c r="AU33" s="83" t="s">
        <v>49</v>
      </c>
    </row>
    <row r="34" spans="1:4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22"/>
      <c r="AR34" s="32">
        <f>SUM(AR4:AR33)</f>
        <v>0</v>
      </c>
      <c r="AS34" s="32">
        <f>SUM(AS4:AS33)</f>
        <v>0</v>
      </c>
      <c r="AT34" s="32">
        <f>AS34-AR34</f>
        <v>0</v>
      </c>
      <c r="AU34" s="43"/>
    </row>
    <row r="35" spans="1:47" x14ac:dyDescent="0.2">
      <c r="AM35" s="6"/>
      <c r="AN35" s="6"/>
      <c r="AO35" s="6"/>
      <c r="AP35" s="6"/>
      <c r="AQ35" s="23"/>
      <c r="AR35" s="9"/>
      <c r="AS35" s="9"/>
      <c r="AT35" s="9"/>
      <c r="AU35" s="44"/>
    </row>
    <row r="36" spans="1:47" ht="14.25" x14ac:dyDescent="0.2">
      <c r="AM36" s="6"/>
      <c r="AN36" s="6"/>
      <c r="AO36" s="6"/>
      <c r="AP36" s="6"/>
      <c r="AQ36" s="24" t="s">
        <v>10</v>
      </c>
      <c r="AR36" s="33" t="e">
        <f>100/AS34*AR34</f>
        <v>#DIV/0!</v>
      </c>
      <c r="AS36" s="10" t="s">
        <v>1</v>
      </c>
      <c r="AT36" s="10"/>
      <c r="AU36" s="44"/>
    </row>
    <row r="37" spans="1:47" ht="14.25" x14ac:dyDescent="0.2">
      <c r="AQ37" s="25"/>
      <c r="AR37" s="11"/>
      <c r="AS37" s="12"/>
      <c r="AT37" s="12"/>
    </row>
    <row r="39" spans="1:47" x14ac:dyDescent="0.2">
      <c r="L39" s="18" t="s">
        <v>70</v>
      </c>
      <c r="P39" s="95">
        <f>AA1</f>
        <v>45017</v>
      </c>
      <c r="Q39" s="96"/>
      <c r="R39" s="96"/>
      <c r="S39" s="96"/>
      <c r="T39" s="96"/>
      <c r="U39" s="7"/>
      <c r="V39" s="7"/>
      <c r="W39" s="8"/>
      <c r="X39" s="17"/>
      <c r="Y39" s="8"/>
      <c r="Z39" s="28"/>
      <c r="AR39" s="8" t="s">
        <v>76</v>
      </c>
      <c r="AU39" s="46"/>
    </row>
  </sheetData>
  <mergeCells count="6">
    <mergeCell ref="AR2:AT2"/>
    <mergeCell ref="P39:T39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17</vt:i4>
      </vt:variant>
    </vt:vector>
  </HeadingPairs>
  <TitlesOfParts>
    <vt:vector size="34" baseType="lpstr">
      <vt:lpstr>Janvier 2023 (2)</vt:lpstr>
      <vt:lpstr>Septembre 2022</vt:lpstr>
      <vt:lpstr>Octobre 2022</vt:lpstr>
      <vt:lpstr>Novembre 2022</vt:lpstr>
      <vt:lpstr>Décembre 2022</vt:lpstr>
      <vt:lpstr>Januar 23</vt:lpstr>
      <vt:lpstr>Februar 23</vt:lpstr>
      <vt:lpstr>März 23</vt:lpstr>
      <vt:lpstr>April 23</vt:lpstr>
      <vt:lpstr>Mai 23</vt:lpstr>
      <vt:lpstr>Juni 23</vt:lpstr>
      <vt:lpstr>Juli 23</vt:lpstr>
      <vt:lpstr>August 23</vt:lpstr>
      <vt:lpstr>September 23</vt:lpstr>
      <vt:lpstr>Oktober 23</vt:lpstr>
      <vt:lpstr>November 23</vt:lpstr>
      <vt:lpstr>Dezember 23</vt:lpstr>
      <vt:lpstr>'April 23'!Druckbereich</vt:lpstr>
      <vt:lpstr>'August 23'!Druckbereich</vt:lpstr>
      <vt:lpstr>'Décembre 2022'!Druckbereich</vt:lpstr>
      <vt:lpstr>'Dezember 23'!Druckbereich</vt:lpstr>
      <vt:lpstr>'Februar 23'!Druckbereich</vt:lpstr>
      <vt:lpstr>'Januar 23'!Druckbereich</vt:lpstr>
      <vt:lpstr>'Janvier 2023 (2)'!Druckbereich</vt:lpstr>
      <vt:lpstr>'Juli 23'!Druckbereich</vt:lpstr>
      <vt:lpstr>'Juni 23'!Druckbereich</vt:lpstr>
      <vt:lpstr>'Mai 23'!Druckbereich</vt:lpstr>
      <vt:lpstr>'März 23'!Druckbereich</vt:lpstr>
      <vt:lpstr>'November 23'!Druckbereich</vt:lpstr>
      <vt:lpstr>'Novembre 2022'!Druckbereich</vt:lpstr>
      <vt:lpstr>'Octobre 2022'!Druckbereich</vt:lpstr>
      <vt:lpstr>'Oktober 23'!Druckbereich</vt:lpstr>
      <vt:lpstr>'September 23'!Druckbereich</vt:lpstr>
      <vt:lpstr>'Septembre 2022'!Druckbereich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STUDER</dc:creator>
  <cp:lastModifiedBy>Dario RIEDER</cp:lastModifiedBy>
  <cp:lastPrinted>2022-10-28T12:42:48Z</cp:lastPrinted>
  <dcterms:created xsi:type="dcterms:W3CDTF">2012-04-04T06:19:40Z</dcterms:created>
  <dcterms:modified xsi:type="dcterms:W3CDTF">2023-03-16T12:08:23Z</dcterms:modified>
</cp:coreProperties>
</file>